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8F3EDC22-1FAC-4973-A30F-C26817112ED0}" xr6:coauthVersionLast="47" xr6:coauthVersionMax="47" xr10:uidLastSave="{00000000-0000-0000-0000-000000000000}"/>
  <bookViews>
    <workbookView xWindow="-120" yWindow="-120" windowWidth="19440" windowHeight="15000" xr2:uid="{00000000-000D-0000-FFFF-FFFF00000000}"/>
  </bookViews>
  <sheets>
    <sheet name="入力シート" sheetId="7" r:id="rId1"/>
    <sheet name="取込シート" sheetId="10" state="hidden" r:id="rId2"/>
    <sheet name="等級表" sheetId="2" state="hidden" r:id="rId3"/>
  </sheets>
  <definedNames>
    <definedName name="_xlnm.Print_Area" localSheetId="0">入力シート!$A$6:$AB$103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8" i="7" l="1"/>
  <c r="AC29" i="10" l="1"/>
  <c r="AC30" i="10"/>
  <c r="AC31" i="10"/>
  <c r="AC32" i="10"/>
  <c r="AC33" i="10"/>
  <c r="AC34" i="10"/>
  <c r="AC35" i="10"/>
  <c r="AC36" i="10"/>
  <c r="AC37" i="10"/>
  <c r="AC38" i="10"/>
  <c r="AC39" i="10"/>
  <c r="AC40" i="10"/>
  <c r="AC41" i="10"/>
  <c r="AC42" i="10"/>
  <c r="AC43" i="10"/>
  <c r="AC44" i="10"/>
  <c r="AC45" i="10"/>
  <c r="AC46" i="10"/>
  <c r="AC47" i="10"/>
  <c r="AC48" i="10"/>
  <c r="AC49" i="10"/>
  <c r="AC50" i="10"/>
  <c r="AC51" i="10"/>
  <c r="AC52" i="10"/>
  <c r="AC53" i="10"/>
  <c r="AC54" i="10"/>
  <c r="AC55" i="10"/>
  <c r="AC56" i="10"/>
  <c r="AC57" i="10"/>
  <c r="AC58" i="10"/>
  <c r="AC59" i="10"/>
  <c r="AC60" i="10"/>
  <c r="AC61" i="10"/>
  <c r="AC62" i="10"/>
  <c r="AC63" i="10"/>
  <c r="AC64" i="10"/>
  <c r="AC65" i="10"/>
  <c r="AC66" i="10"/>
  <c r="AC67" i="10"/>
  <c r="AC68" i="10"/>
  <c r="AC69" i="10"/>
  <c r="AC70" i="10"/>
  <c r="AC71" i="10"/>
  <c r="AC72" i="10"/>
  <c r="AC73" i="10"/>
  <c r="AC74" i="10"/>
  <c r="AC75" i="10"/>
  <c r="AC76" i="10"/>
  <c r="AC77" i="10"/>
  <c r="AC78" i="10"/>
  <c r="AC79" i="10"/>
  <c r="AC80" i="10"/>
  <c r="AC81" i="10"/>
  <c r="AC82" i="10"/>
  <c r="AC83" i="10"/>
  <c r="AC84" i="10"/>
  <c r="AC85" i="10"/>
  <c r="AC86" i="10"/>
  <c r="AC87" i="10"/>
  <c r="AC88" i="10"/>
  <c r="AC89" i="10"/>
  <c r="AC90" i="10"/>
  <c r="AC91" i="10"/>
  <c r="AC92" i="10"/>
  <c r="AC93" i="10"/>
  <c r="AC94" i="10"/>
  <c r="AC95" i="10"/>
  <c r="AC96" i="10"/>
  <c r="AC97" i="10"/>
  <c r="AC3" i="10"/>
  <c r="AC4" i="10"/>
  <c r="AC5" i="10"/>
  <c r="AC6" i="10"/>
  <c r="AC7" i="10"/>
  <c r="AC8" i="10"/>
  <c r="AC9" i="10"/>
  <c r="AC10" i="10"/>
  <c r="AC11" i="10"/>
  <c r="AC12" i="10"/>
  <c r="AC13" i="10"/>
  <c r="AC14" i="10"/>
  <c r="AC15" i="10"/>
  <c r="AC16" i="10"/>
  <c r="AC17" i="10"/>
  <c r="AC18" i="10"/>
  <c r="AC19" i="10"/>
  <c r="AC20" i="10"/>
  <c r="AC21" i="10"/>
  <c r="AC22" i="10"/>
  <c r="AC23" i="10"/>
  <c r="AC24" i="10"/>
  <c r="AC25" i="10"/>
  <c r="AC26" i="10"/>
  <c r="AC27" i="10"/>
  <c r="AC28" i="10"/>
  <c r="AC2" i="10"/>
  <c r="AB29" i="10"/>
  <c r="AB30" i="10"/>
  <c r="AB31" i="10"/>
  <c r="AB32" i="10"/>
  <c r="AB33" i="10"/>
  <c r="AB34" i="10"/>
  <c r="AB35" i="10"/>
  <c r="AB36" i="10"/>
  <c r="AB37" i="10"/>
  <c r="AB38" i="10"/>
  <c r="AB39" i="10"/>
  <c r="AB40" i="10"/>
  <c r="AB41" i="10"/>
  <c r="AB42" i="10"/>
  <c r="AB43" i="10"/>
  <c r="AB44" i="10"/>
  <c r="AB45" i="10"/>
  <c r="AB46" i="10"/>
  <c r="AB47" i="10"/>
  <c r="AB48" i="10"/>
  <c r="AB49" i="10"/>
  <c r="AB50" i="10"/>
  <c r="AB51" i="10"/>
  <c r="AB52" i="10"/>
  <c r="AB53" i="10"/>
  <c r="AB54" i="10"/>
  <c r="AB55" i="10"/>
  <c r="AB56" i="10"/>
  <c r="AB57" i="10"/>
  <c r="AB58" i="10"/>
  <c r="AB59" i="10"/>
  <c r="AB60" i="10"/>
  <c r="AB61" i="10"/>
  <c r="AB62" i="10"/>
  <c r="AB63" i="10"/>
  <c r="AB64" i="10"/>
  <c r="AB65" i="10"/>
  <c r="AB66" i="10"/>
  <c r="AB67" i="10"/>
  <c r="AB68" i="10"/>
  <c r="AB69" i="10"/>
  <c r="AB70" i="10"/>
  <c r="AB71" i="10"/>
  <c r="AB72" i="10"/>
  <c r="AB73" i="10"/>
  <c r="AB74" i="10"/>
  <c r="AB75" i="10"/>
  <c r="AB76" i="10"/>
  <c r="AB77" i="10"/>
  <c r="AB78" i="10"/>
  <c r="AB79" i="10"/>
  <c r="AB80" i="10"/>
  <c r="AB81" i="10"/>
  <c r="AB82" i="10"/>
  <c r="AB83" i="10"/>
  <c r="AB84" i="10"/>
  <c r="AB85" i="10"/>
  <c r="AB86" i="10"/>
  <c r="AB87" i="10"/>
  <c r="AB88" i="10"/>
  <c r="AB89" i="10"/>
  <c r="AB90" i="10"/>
  <c r="AB91" i="10"/>
  <c r="AB92" i="10"/>
  <c r="AB93" i="10"/>
  <c r="AB94" i="10"/>
  <c r="AB95" i="10"/>
  <c r="AB96" i="10"/>
  <c r="AB97" i="10"/>
  <c r="AB3" i="10"/>
  <c r="AB4" i="10"/>
  <c r="AB5" i="10"/>
  <c r="AB6" i="10"/>
  <c r="AB7" i="10"/>
  <c r="AB8" i="10"/>
  <c r="AB9" i="10"/>
  <c r="AB10" i="10"/>
  <c r="AB11" i="10"/>
  <c r="AB12" i="10"/>
  <c r="AB13" i="10"/>
  <c r="AB14" i="10"/>
  <c r="AB15" i="10"/>
  <c r="AB16" i="10"/>
  <c r="AB17" i="10"/>
  <c r="AB18" i="10"/>
  <c r="AB19" i="10"/>
  <c r="AB20" i="10"/>
  <c r="AB21" i="10"/>
  <c r="AB22" i="10"/>
  <c r="AB23" i="10"/>
  <c r="AB24" i="10"/>
  <c r="AB25" i="10"/>
  <c r="AB26" i="10"/>
  <c r="AB27" i="10"/>
  <c r="AB28" i="10"/>
  <c r="AB2" i="10"/>
  <c r="AA29" i="10"/>
  <c r="AA30" i="10"/>
  <c r="AA31" i="10"/>
  <c r="AA32" i="10"/>
  <c r="AA33" i="10"/>
  <c r="AA34" i="10"/>
  <c r="AA35" i="10"/>
  <c r="AA36" i="10"/>
  <c r="AA37" i="10"/>
  <c r="AA38" i="10"/>
  <c r="AA39" i="10"/>
  <c r="AA40" i="10"/>
  <c r="AA41" i="10"/>
  <c r="AA42" i="10"/>
  <c r="AA43" i="10"/>
  <c r="AA44" i="10"/>
  <c r="AA45" i="10"/>
  <c r="AA46" i="10"/>
  <c r="AA47" i="10"/>
  <c r="AA48" i="10"/>
  <c r="AA49" i="10"/>
  <c r="AA50" i="10"/>
  <c r="AA51" i="10"/>
  <c r="AA52" i="10"/>
  <c r="AA53" i="10"/>
  <c r="AA54" i="10"/>
  <c r="AA55" i="10"/>
  <c r="AA56" i="10"/>
  <c r="AA57" i="10"/>
  <c r="AA58" i="10"/>
  <c r="AA59" i="10"/>
  <c r="AA60" i="10"/>
  <c r="AA61" i="10"/>
  <c r="AA62" i="10"/>
  <c r="AA63" i="10"/>
  <c r="AA64" i="10"/>
  <c r="AA65" i="10"/>
  <c r="AA66" i="10"/>
  <c r="AA67" i="10"/>
  <c r="AA68" i="10"/>
  <c r="AA69" i="10"/>
  <c r="AA70" i="10"/>
  <c r="AA71" i="10"/>
  <c r="AA72" i="10"/>
  <c r="AA73" i="10"/>
  <c r="AA74" i="10"/>
  <c r="AA75" i="10"/>
  <c r="AA76" i="10"/>
  <c r="AA77" i="10"/>
  <c r="AA78" i="10"/>
  <c r="AA79" i="10"/>
  <c r="AA80" i="10"/>
  <c r="AA81" i="10"/>
  <c r="AA82" i="10"/>
  <c r="AA83" i="10"/>
  <c r="AA84" i="10"/>
  <c r="AA85" i="10"/>
  <c r="AA86" i="10"/>
  <c r="AA87" i="10"/>
  <c r="AA88" i="10"/>
  <c r="AA89" i="10"/>
  <c r="AA90" i="10"/>
  <c r="AA91" i="10"/>
  <c r="AA92" i="10"/>
  <c r="AA93" i="10"/>
  <c r="AA94" i="10"/>
  <c r="AA95" i="10"/>
  <c r="AA96" i="10"/>
  <c r="AA97" i="10"/>
  <c r="AA3" i="10"/>
  <c r="AA4" i="10"/>
  <c r="AA5" i="10"/>
  <c r="AA6" i="10"/>
  <c r="AA7" i="10"/>
  <c r="AA8" i="10"/>
  <c r="AA9" i="10"/>
  <c r="AA10" i="10"/>
  <c r="AA11" i="10"/>
  <c r="AA12" i="10"/>
  <c r="AA13" i="10"/>
  <c r="AA14" i="10"/>
  <c r="AA15" i="10"/>
  <c r="AA16" i="10"/>
  <c r="AA17" i="10"/>
  <c r="AA18" i="10"/>
  <c r="AA19" i="10"/>
  <c r="AA20" i="10"/>
  <c r="AA21" i="10"/>
  <c r="AA22" i="10"/>
  <c r="AA23" i="10"/>
  <c r="AA24" i="10"/>
  <c r="AA25" i="10"/>
  <c r="AA26" i="10"/>
  <c r="AA27" i="10"/>
  <c r="AA28" i="10"/>
  <c r="AA2" i="10"/>
  <c r="Z29" i="10"/>
  <c r="Z30" i="10"/>
  <c r="Z31" i="10"/>
  <c r="Z32" i="10"/>
  <c r="Z33" i="10"/>
  <c r="Z34" i="10"/>
  <c r="Z35" i="10"/>
  <c r="Z36" i="10"/>
  <c r="Z37" i="10"/>
  <c r="Z38" i="10"/>
  <c r="Z39" i="10"/>
  <c r="Z40" i="10"/>
  <c r="Z41" i="10"/>
  <c r="Z42" i="10"/>
  <c r="Z43" i="10"/>
  <c r="Z44" i="10"/>
  <c r="Z45" i="10"/>
  <c r="Z46" i="10"/>
  <c r="Z47" i="10"/>
  <c r="Z48" i="10"/>
  <c r="Z49" i="10"/>
  <c r="Z50" i="10"/>
  <c r="Z51" i="10"/>
  <c r="Z52" i="10"/>
  <c r="Z53" i="10"/>
  <c r="Z54" i="10"/>
  <c r="Z55" i="10"/>
  <c r="Z56" i="10"/>
  <c r="Z57" i="10"/>
  <c r="Z58" i="10"/>
  <c r="Z59" i="10"/>
  <c r="Z60" i="10"/>
  <c r="Z61" i="10"/>
  <c r="Z62" i="10"/>
  <c r="Z63" i="10"/>
  <c r="Z64" i="10"/>
  <c r="Z65" i="10"/>
  <c r="Z66" i="10"/>
  <c r="Z67" i="10"/>
  <c r="Z68" i="10"/>
  <c r="Z69" i="10"/>
  <c r="Z70" i="10"/>
  <c r="Z71" i="10"/>
  <c r="Z72" i="10"/>
  <c r="Z73" i="10"/>
  <c r="Z74" i="10"/>
  <c r="Z75" i="10"/>
  <c r="Z76" i="10"/>
  <c r="Z77" i="10"/>
  <c r="Z78" i="10"/>
  <c r="Z79" i="10"/>
  <c r="Z80" i="10"/>
  <c r="Z81" i="10"/>
  <c r="Z82" i="10"/>
  <c r="Z83" i="10"/>
  <c r="Z84" i="10"/>
  <c r="Z85" i="10"/>
  <c r="Z86" i="10"/>
  <c r="Z87" i="10"/>
  <c r="Z88" i="10"/>
  <c r="Z89" i="10"/>
  <c r="Z90" i="10"/>
  <c r="Z91" i="10"/>
  <c r="Z92" i="10"/>
  <c r="Z93" i="10"/>
  <c r="Z94" i="10"/>
  <c r="Z95" i="10"/>
  <c r="Z96" i="10"/>
  <c r="Z97" i="10"/>
  <c r="Z3" i="10"/>
  <c r="Z4" i="10"/>
  <c r="Z5" i="10"/>
  <c r="Z6" i="10"/>
  <c r="Z7" i="10"/>
  <c r="Z8" i="10"/>
  <c r="Z9" i="10"/>
  <c r="Z10" i="10"/>
  <c r="Z11" i="10"/>
  <c r="Z12" i="10"/>
  <c r="Z13" i="10"/>
  <c r="Z14" i="10"/>
  <c r="Z15" i="10"/>
  <c r="Z16" i="10"/>
  <c r="Z17" i="10"/>
  <c r="Z18" i="10"/>
  <c r="Z19" i="10"/>
  <c r="Z20" i="10"/>
  <c r="Z21" i="10"/>
  <c r="Z22" i="10"/>
  <c r="Z23" i="10"/>
  <c r="Z24" i="10"/>
  <c r="Z25" i="10"/>
  <c r="Z26" i="10"/>
  <c r="Z27" i="10"/>
  <c r="Z28" i="10"/>
  <c r="Z2" i="10"/>
  <c r="Y29" i="10"/>
  <c r="Y30" i="10"/>
  <c r="Y31" i="10"/>
  <c r="Y32" i="10"/>
  <c r="Y33" i="10"/>
  <c r="Y34" i="10"/>
  <c r="Y35" i="10"/>
  <c r="Y36" i="10"/>
  <c r="Y37" i="10"/>
  <c r="Y38" i="10"/>
  <c r="Y39" i="10"/>
  <c r="Y40" i="10"/>
  <c r="Y41" i="10"/>
  <c r="Y42" i="10"/>
  <c r="Y43" i="10"/>
  <c r="Y44" i="10"/>
  <c r="Y45" i="10"/>
  <c r="Y46" i="10"/>
  <c r="Y47" i="10"/>
  <c r="Y48" i="10"/>
  <c r="Y49" i="10"/>
  <c r="Y50" i="10"/>
  <c r="Y51" i="10"/>
  <c r="Y52" i="10"/>
  <c r="Y53" i="10"/>
  <c r="Y54" i="10"/>
  <c r="Y55" i="10"/>
  <c r="Y56" i="10"/>
  <c r="Y57" i="10"/>
  <c r="Y58" i="10"/>
  <c r="Y59" i="10"/>
  <c r="Y60" i="10"/>
  <c r="Y61" i="10"/>
  <c r="Y62" i="10"/>
  <c r="Y63" i="10"/>
  <c r="Y64" i="10"/>
  <c r="Y65" i="10"/>
  <c r="Y66" i="10"/>
  <c r="Y67" i="10"/>
  <c r="Y68" i="10"/>
  <c r="Y69" i="10"/>
  <c r="Y70" i="10"/>
  <c r="Y71" i="10"/>
  <c r="Y72" i="10"/>
  <c r="Y73" i="10"/>
  <c r="Y74" i="10"/>
  <c r="Y75" i="10"/>
  <c r="Y76" i="10"/>
  <c r="Y77" i="10"/>
  <c r="Y78" i="10"/>
  <c r="Y79" i="10"/>
  <c r="Y80" i="10"/>
  <c r="Y81" i="10"/>
  <c r="Y82" i="10"/>
  <c r="Y83" i="10"/>
  <c r="Y84" i="10"/>
  <c r="Y85" i="10"/>
  <c r="Y86" i="10"/>
  <c r="Y87" i="10"/>
  <c r="Y88" i="10"/>
  <c r="Y89" i="10"/>
  <c r="Y90" i="10"/>
  <c r="Y91" i="10"/>
  <c r="Y92" i="10"/>
  <c r="Y93" i="10"/>
  <c r="Y94" i="10"/>
  <c r="Y95" i="10"/>
  <c r="Y96" i="10"/>
  <c r="Y97" i="10"/>
  <c r="Y3" i="10"/>
  <c r="Y4" i="10"/>
  <c r="Y5" i="10"/>
  <c r="Y6" i="10"/>
  <c r="Y7" i="10"/>
  <c r="Y8" i="10"/>
  <c r="Y9" i="10"/>
  <c r="Y10" i="10"/>
  <c r="Y11" i="10"/>
  <c r="Y12" i="10"/>
  <c r="Y13" i="10"/>
  <c r="Y14" i="10"/>
  <c r="Y15" i="10"/>
  <c r="Y16" i="10"/>
  <c r="Y17" i="10"/>
  <c r="Y18" i="10"/>
  <c r="Y19" i="10"/>
  <c r="Y20" i="10"/>
  <c r="Y21" i="10"/>
  <c r="Y22" i="10"/>
  <c r="Y23" i="10"/>
  <c r="Y24" i="10"/>
  <c r="Y25" i="10"/>
  <c r="Y26" i="10"/>
  <c r="Y27" i="10"/>
  <c r="Y28" i="10"/>
  <c r="Y2" i="10"/>
  <c r="X3" i="10"/>
  <c r="X4" i="10"/>
  <c r="X5" i="10"/>
  <c r="X6" i="10"/>
  <c r="X7" i="10"/>
  <c r="X8" i="10"/>
  <c r="X9" i="10"/>
  <c r="X10" i="10"/>
  <c r="X11" i="10"/>
  <c r="X12" i="10"/>
  <c r="X13" i="10"/>
  <c r="X14" i="10"/>
  <c r="X15" i="10"/>
  <c r="X16" i="10"/>
  <c r="X17" i="10"/>
  <c r="X18" i="10"/>
  <c r="X19" i="10"/>
  <c r="X20" i="10"/>
  <c r="X21" i="10"/>
  <c r="X22" i="10"/>
  <c r="X23" i="10"/>
  <c r="X24" i="10"/>
  <c r="X25" i="10"/>
  <c r="X26" i="10"/>
  <c r="X27" i="10"/>
  <c r="X28" i="10"/>
  <c r="X29" i="10"/>
  <c r="X30" i="10"/>
  <c r="X31" i="10"/>
  <c r="X32" i="10"/>
  <c r="X33" i="10"/>
  <c r="X34" i="10"/>
  <c r="X35" i="10"/>
  <c r="X36" i="10"/>
  <c r="X37" i="10"/>
  <c r="X38" i="10"/>
  <c r="X39" i="10"/>
  <c r="X40" i="10"/>
  <c r="X41" i="10"/>
  <c r="X42" i="10"/>
  <c r="X43" i="10"/>
  <c r="X44" i="10"/>
  <c r="X45" i="10"/>
  <c r="X46" i="10"/>
  <c r="X47" i="10"/>
  <c r="X48" i="10"/>
  <c r="X49" i="10"/>
  <c r="X50" i="10"/>
  <c r="X51" i="10"/>
  <c r="X52" i="10"/>
  <c r="X53" i="10"/>
  <c r="X54" i="10"/>
  <c r="X55" i="10"/>
  <c r="X56" i="10"/>
  <c r="X57" i="10"/>
  <c r="X58" i="10"/>
  <c r="X59" i="10"/>
  <c r="X60" i="10"/>
  <c r="X61" i="10"/>
  <c r="X62" i="10"/>
  <c r="X63" i="10"/>
  <c r="X64" i="10"/>
  <c r="X65" i="10"/>
  <c r="X66" i="10"/>
  <c r="X67" i="10"/>
  <c r="X68" i="10"/>
  <c r="X69" i="10"/>
  <c r="X70" i="10"/>
  <c r="X71" i="10"/>
  <c r="X72" i="10"/>
  <c r="X73" i="10"/>
  <c r="X74" i="10"/>
  <c r="X75" i="10"/>
  <c r="X76" i="10"/>
  <c r="X77" i="10"/>
  <c r="X78" i="10"/>
  <c r="X79" i="10"/>
  <c r="X80" i="10"/>
  <c r="X81" i="10"/>
  <c r="X82" i="10"/>
  <c r="X83" i="10"/>
  <c r="X84" i="10"/>
  <c r="X85" i="10"/>
  <c r="X86" i="10"/>
  <c r="X87" i="10"/>
  <c r="X88" i="10"/>
  <c r="X89" i="10"/>
  <c r="X90" i="10"/>
  <c r="X91" i="10"/>
  <c r="X92" i="10"/>
  <c r="X93" i="10"/>
  <c r="X94" i="10"/>
  <c r="X95" i="10"/>
  <c r="X96" i="10"/>
  <c r="X97" i="10"/>
  <c r="X2" i="10"/>
  <c r="W3" i="10"/>
  <c r="W4" i="10"/>
  <c r="W5" i="10"/>
  <c r="W6" i="10"/>
  <c r="W7" i="10"/>
  <c r="W8" i="10"/>
  <c r="W9" i="10"/>
  <c r="W10" i="10"/>
  <c r="W11" i="10"/>
  <c r="W12" i="10"/>
  <c r="W13" i="10"/>
  <c r="W14" i="10"/>
  <c r="W15" i="10"/>
  <c r="W16" i="10"/>
  <c r="W17" i="10"/>
  <c r="W18" i="10"/>
  <c r="W19" i="10"/>
  <c r="W20" i="10"/>
  <c r="W21" i="10"/>
  <c r="W22" i="10"/>
  <c r="W23" i="10"/>
  <c r="W24" i="10"/>
  <c r="W25" i="10"/>
  <c r="W26" i="10"/>
  <c r="W27" i="10"/>
  <c r="W28" i="10"/>
  <c r="W29" i="10"/>
  <c r="W30" i="10"/>
  <c r="W31" i="10"/>
  <c r="W32" i="10"/>
  <c r="W33" i="10"/>
  <c r="W34" i="10"/>
  <c r="W35" i="10"/>
  <c r="W36" i="10"/>
  <c r="W37" i="10"/>
  <c r="W38" i="10"/>
  <c r="W39" i="10"/>
  <c r="W40" i="10"/>
  <c r="W41" i="10"/>
  <c r="W42" i="10"/>
  <c r="W43" i="10"/>
  <c r="W44" i="10"/>
  <c r="W45" i="10"/>
  <c r="W46" i="10"/>
  <c r="W47" i="10"/>
  <c r="W48" i="10"/>
  <c r="W49" i="10"/>
  <c r="W50" i="10"/>
  <c r="W51" i="10"/>
  <c r="W52" i="10"/>
  <c r="W53" i="10"/>
  <c r="W54" i="10"/>
  <c r="W55" i="10"/>
  <c r="W56" i="10"/>
  <c r="W57" i="10"/>
  <c r="W58" i="10"/>
  <c r="W59" i="10"/>
  <c r="W60" i="10"/>
  <c r="W61" i="10"/>
  <c r="W62" i="10"/>
  <c r="W63" i="10"/>
  <c r="W64" i="10"/>
  <c r="W65" i="10"/>
  <c r="W66" i="10"/>
  <c r="W67" i="10"/>
  <c r="W68" i="10"/>
  <c r="W69" i="10"/>
  <c r="W70" i="10"/>
  <c r="W71" i="10"/>
  <c r="W72" i="10"/>
  <c r="W73" i="10"/>
  <c r="W74" i="10"/>
  <c r="W75" i="10"/>
  <c r="W76" i="10"/>
  <c r="W77" i="10"/>
  <c r="W78" i="10"/>
  <c r="W79" i="10"/>
  <c r="W80" i="10"/>
  <c r="W81" i="10"/>
  <c r="W82" i="10"/>
  <c r="W83" i="10"/>
  <c r="W84" i="10"/>
  <c r="W85" i="10"/>
  <c r="W86" i="10"/>
  <c r="W87" i="10"/>
  <c r="W88" i="10"/>
  <c r="W89" i="10"/>
  <c r="W90" i="10"/>
  <c r="W91" i="10"/>
  <c r="W92" i="10"/>
  <c r="W93" i="10"/>
  <c r="W94" i="10"/>
  <c r="W95" i="10"/>
  <c r="W96" i="10"/>
  <c r="W97" i="10"/>
  <c r="W2" i="10"/>
  <c r="V3" i="10"/>
  <c r="V4" i="10"/>
  <c r="V5" i="10"/>
  <c r="V6" i="10"/>
  <c r="V7" i="10"/>
  <c r="V8" i="10"/>
  <c r="V9" i="10"/>
  <c r="V10" i="10"/>
  <c r="V11" i="10"/>
  <c r="V12" i="10"/>
  <c r="V13" i="10"/>
  <c r="V14" i="10"/>
  <c r="V15" i="10"/>
  <c r="V16" i="10"/>
  <c r="V17" i="10"/>
  <c r="V18" i="10"/>
  <c r="V19" i="10"/>
  <c r="V20" i="10"/>
  <c r="V21" i="10"/>
  <c r="V22" i="10"/>
  <c r="V23" i="10"/>
  <c r="V24" i="10"/>
  <c r="V25" i="10"/>
  <c r="V26" i="10"/>
  <c r="V27" i="10"/>
  <c r="V28" i="10"/>
  <c r="V29" i="10"/>
  <c r="V30" i="10"/>
  <c r="V31" i="10"/>
  <c r="V32" i="10"/>
  <c r="V33" i="10"/>
  <c r="V34" i="10"/>
  <c r="V35" i="10"/>
  <c r="V36" i="10"/>
  <c r="V37" i="10"/>
  <c r="V38" i="10"/>
  <c r="V39" i="10"/>
  <c r="V40" i="10"/>
  <c r="V41" i="10"/>
  <c r="V42" i="10"/>
  <c r="V43" i="10"/>
  <c r="V44" i="10"/>
  <c r="V45" i="10"/>
  <c r="V46" i="10"/>
  <c r="V47" i="10"/>
  <c r="V48" i="10"/>
  <c r="V49" i="10"/>
  <c r="V50" i="10"/>
  <c r="V51" i="10"/>
  <c r="V52" i="10"/>
  <c r="V53" i="10"/>
  <c r="V54" i="10"/>
  <c r="V55" i="10"/>
  <c r="V56" i="10"/>
  <c r="V57" i="10"/>
  <c r="V58" i="10"/>
  <c r="V59" i="10"/>
  <c r="V60" i="10"/>
  <c r="V61" i="10"/>
  <c r="V62" i="10"/>
  <c r="V63" i="10"/>
  <c r="V64" i="10"/>
  <c r="V65" i="10"/>
  <c r="V66" i="10"/>
  <c r="V67" i="10"/>
  <c r="V68" i="10"/>
  <c r="V69" i="10"/>
  <c r="V70" i="10"/>
  <c r="V71" i="10"/>
  <c r="V72" i="10"/>
  <c r="V73" i="10"/>
  <c r="V74" i="10"/>
  <c r="V75" i="10"/>
  <c r="V76" i="10"/>
  <c r="V77" i="10"/>
  <c r="V78" i="10"/>
  <c r="V79" i="10"/>
  <c r="V80" i="10"/>
  <c r="V81" i="10"/>
  <c r="V82" i="10"/>
  <c r="V83" i="10"/>
  <c r="V84" i="10"/>
  <c r="V85" i="10"/>
  <c r="V86" i="10"/>
  <c r="V87" i="10"/>
  <c r="V88" i="10"/>
  <c r="V89" i="10"/>
  <c r="V90" i="10"/>
  <c r="V91" i="10"/>
  <c r="V92" i="10"/>
  <c r="V93" i="10"/>
  <c r="V94" i="10"/>
  <c r="V95" i="10"/>
  <c r="V96" i="10"/>
  <c r="V97" i="10"/>
  <c r="V2" i="10"/>
  <c r="U97" i="10"/>
  <c r="U3" i="10"/>
  <c r="U4" i="10"/>
  <c r="U5" i="10"/>
  <c r="U6" i="10"/>
  <c r="U7" i="10"/>
  <c r="U8" i="10"/>
  <c r="U9" i="10"/>
  <c r="U10" i="10"/>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6"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2" i="10"/>
  <c r="AD2" i="10" l="1"/>
  <c r="D9" i="7"/>
  <c r="AF2" i="10" l="1"/>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8"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9" i="7"/>
  <c r="U10" i="7"/>
  <c r="U11" i="7"/>
  <c r="U12" i="7"/>
  <c r="U13" i="7"/>
  <c r="U14" i="7"/>
  <c r="U15" i="7"/>
  <c r="U8" i="7"/>
  <c r="R14" i="7"/>
  <c r="R15" i="7"/>
  <c r="R16" i="7"/>
  <c r="R17" i="7"/>
  <c r="R18" i="7"/>
  <c r="R19" i="7"/>
  <c r="R20" i="7"/>
  <c r="R21" i="7"/>
  <c r="R22" i="7"/>
  <c r="R23" i="7"/>
  <c r="R24" i="7"/>
  <c r="R25" i="7"/>
  <c r="R26" i="7"/>
  <c r="R27" i="7"/>
  <c r="R28" i="7"/>
  <c r="R29" i="7"/>
  <c r="R30" i="7"/>
  <c r="R31" i="7"/>
  <c r="R32" i="7"/>
  <c r="R33" i="7"/>
  <c r="R34" i="7"/>
  <c r="R35" i="7"/>
  <c r="R36" i="7"/>
  <c r="R37" i="7"/>
  <c r="R38" i="7"/>
  <c r="R39" i="7"/>
  <c r="R40" i="7"/>
  <c r="R41" i="7"/>
  <c r="R42" i="7"/>
  <c r="R43" i="7"/>
  <c r="R44" i="7"/>
  <c r="R45" i="7"/>
  <c r="R46" i="7"/>
  <c r="R47" i="7"/>
  <c r="R48" i="7"/>
  <c r="R49" i="7"/>
  <c r="R50" i="7"/>
  <c r="R51" i="7"/>
  <c r="R52" i="7"/>
  <c r="R53" i="7"/>
  <c r="R54" i="7"/>
  <c r="R55" i="7"/>
  <c r="R56" i="7"/>
  <c r="R57" i="7"/>
  <c r="R58" i="7"/>
  <c r="R59" i="7"/>
  <c r="R60" i="7"/>
  <c r="R61" i="7"/>
  <c r="R62" i="7"/>
  <c r="R63" i="7"/>
  <c r="R64" i="7"/>
  <c r="R65" i="7"/>
  <c r="R66" i="7"/>
  <c r="R67" i="7"/>
  <c r="R68" i="7"/>
  <c r="R69" i="7"/>
  <c r="R70" i="7"/>
  <c r="R71" i="7"/>
  <c r="R72" i="7"/>
  <c r="R73" i="7"/>
  <c r="R74" i="7"/>
  <c r="R75" i="7"/>
  <c r="R76" i="7"/>
  <c r="R77" i="7"/>
  <c r="R78" i="7"/>
  <c r="R79" i="7"/>
  <c r="R80" i="7"/>
  <c r="R81" i="7"/>
  <c r="R82" i="7"/>
  <c r="R83" i="7"/>
  <c r="R84" i="7"/>
  <c r="R85" i="7"/>
  <c r="R86" i="7"/>
  <c r="R87" i="7"/>
  <c r="R88" i="7"/>
  <c r="R89" i="7"/>
  <c r="R90" i="7"/>
  <c r="R91" i="7"/>
  <c r="R92" i="7"/>
  <c r="R93" i="7"/>
  <c r="R94" i="7"/>
  <c r="R95" i="7"/>
  <c r="R96" i="7"/>
  <c r="R97" i="7"/>
  <c r="R98" i="7"/>
  <c r="R99" i="7"/>
  <c r="R100" i="7"/>
  <c r="R101" i="7"/>
  <c r="R102" i="7"/>
  <c r="R103" i="7"/>
  <c r="R12" i="7"/>
  <c r="R13" i="7"/>
  <c r="R9" i="7"/>
  <c r="R10" i="7"/>
  <c r="R11" i="7"/>
  <c r="R8" i="7"/>
  <c r="P21" i="7"/>
  <c r="P22" i="7"/>
  <c r="P23" i="7"/>
  <c r="P24" i="7"/>
  <c r="P25" i="7"/>
  <c r="P26" i="7"/>
  <c r="P27" i="7"/>
  <c r="P28" i="7"/>
  <c r="P29" i="7"/>
  <c r="P30" i="7"/>
  <c r="P31" i="7"/>
  <c r="P32" i="7"/>
  <c r="P33" i="7"/>
  <c r="P34" i="7"/>
  <c r="P35" i="7"/>
  <c r="P36" i="7"/>
  <c r="P37" i="7"/>
  <c r="P38" i="7"/>
  <c r="P39" i="7"/>
  <c r="P40" i="7"/>
  <c r="P41" i="7"/>
  <c r="P42" i="7"/>
  <c r="P43" i="7"/>
  <c r="P44" i="7"/>
  <c r="P45" i="7"/>
  <c r="P46" i="7"/>
  <c r="P47" i="7"/>
  <c r="P48" i="7"/>
  <c r="P49" i="7"/>
  <c r="P50" i="7"/>
  <c r="P51" i="7"/>
  <c r="P52" i="7"/>
  <c r="P53" i="7"/>
  <c r="P54" i="7"/>
  <c r="P55" i="7"/>
  <c r="P56" i="7"/>
  <c r="P57" i="7"/>
  <c r="P58" i="7"/>
  <c r="P59" i="7"/>
  <c r="P60" i="7"/>
  <c r="P61" i="7"/>
  <c r="P62" i="7"/>
  <c r="P63" i="7"/>
  <c r="P64" i="7"/>
  <c r="P65" i="7"/>
  <c r="P66" i="7"/>
  <c r="P67" i="7"/>
  <c r="P68" i="7"/>
  <c r="P69" i="7"/>
  <c r="P70" i="7"/>
  <c r="P71" i="7"/>
  <c r="P72" i="7"/>
  <c r="P73" i="7"/>
  <c r="P74" i="7"/>
  <c r="P75" i="7"/>
  <c r="P76" i="7"/>
  <c r="P77" i="7"/>
  <c r="P78" i="7"/>
  <c r="P79" i="7"/>
  <c r="P80" i="7"/>
  <c r="P81" i="7"/>
  <c r="P82" i="7"/>
  <c r="P83" i="7"/>
  <c r="P84" i="7"/>
  <c r="P85" i="7"/>
  <c r="P86" i="7"/>
  <c r="P87" i="7"/>
  <c r="P88" i="7"/>
  <c r="P89" i="7"/>
  <c r="P90" i="7"/>
  <c r="P91" i="7"/>
  <c r="P92" i="7"/>
  <c r="P93" i="7"/>
  <c r="P94" i="7"/>
  <c r="P95" i="7"/>
  <c r="P96" i="7"/>
  <c r="P97" i="7"/>
  <c r="P98" i="7"/>
  <c r="P99" i="7"/>
  <c r="P100" i="7"/>
  <c r="P101" i="7"/>
  <c r="P102" i="7"/>
  <c r="P103" i="7"/>
  <c r="D16" i="7" l="1"/>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 i="7"/>
  <c r="D11" i="7"/>
  <c r="D12" i="7"/>
  <c r="D13" i="7"/>
  <c r="D14" i="7"/>
  <c r="D15" i="7"/>
  <c r="O10" i="7" l="1"/>
  <c r="P10" i="7" s="1"/>
  <c r="O11" i="7"/>
  <c r="P11" i="7" s="1"/>
  <c r="O12" i="7"/>
  <c r="P12" i="7" s="1"/>
  <c r="O13" i="7"/>
  <c r="P13" i="7" s="1"/>
  <c r="O14" i="7"/>
  <c r="P14" i="7" s="1"/>
  <c r="O15" i="7"/>
  <c r="P15" i="7" s="1"/>
  <c r="O16" i="7"/>
  <c r="P16" i="7" s="1"/>
  <c r="O17" i="7"/>
  <c r="P17" i="7" s="1"/>
  <c r="O18" i="7"/>
  <c r="P18" i="7" s="1"/>
  <c r="O19" i="7"/>
  <c r="P19" i="7" s="1"/>
  <c r="O20" i="7"/>
  <c r="P20" i="7" s="1"/>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9" i="7"/>
  <c r="P9" i="7" s="1"/>
  <c r="N18"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6" i="7"/>
  <c r="N67" i="7"/>
  <c r="N68" i="7"/>
  <c r="N69" i="7"/>
  <c r="N70" i="7"/>
  <c r="N71" i="7"/>
  <c r="N72" i="7"/>
  <c r="N73" i="7"/>
  <c r="N74" i="7"/>
  <c r="N75"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M10" i="7"/>
  <c r="N10" i="7" s="1"/>
  <c r="M11" i="7"/>
  <c r="N11" i="7" s="1"/>
  <c r="M12" i="7"/>
  <c r="N12" i="7" s="1"/>
  <c r="M13" i="7"/>
  <c r="N13" i="7" s="1"/>
  <c r="M14" i="7"/>
  <c r="N14" i="7" s="1"/>
  <c r="M15" i="7"/>
  <c r="N15" i="7" s="1"/>
  <c r="M16" i="7"/>
  <c r="N16" i="7" s="1"/>
  <c r="M17" i="7"/>
  <c r="N17" i="7" s="1"/>
  <c r="M18" i="7"/>
  <c r="M19" i="7"/>
  <c r="N19" i="7" s="1"/>
  <c r="M20" i="7"/>
  <c r="N20" i="7" s="1"/>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9" i="7"/>
  <c r="N9" i="7" s="1"/>
  <c r="O8" i="7"/>
  <c r="P8" i="7" s="1"/>
  <c r="M8" i="7"/>
  <c r="N8" i="7" s="1"/>
  <c r="A3" i="10" l="1"/>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F89" i="10" l="1"/>
  <c r="I89" i="10"/>
  <c r="AG89" i="10"/>
  <c r="F49" i="10"/>
  <c r="I49" i="10"/>
  <c r="AG49" i="10"/>
  <c r="F96" i="10"/>
  <c r="I96" i="10"/>
  <c r="AG96" i="10"/>
  <c r="F48" i="10"/>
  <c r="I48" i="10"/>
  <c r="AG48" i="10"/>
  <c r="I90" i="10"/>
  <c r="F90" i="10"/>
  <c r="AG90" i="10"/>
  <c r="I82" i="10"/>
  <c r="F82" i="10"/>
  <c r="AG82" i="10"/>
  <c r="F74" i="10"/>
  <c r="I74" i="10"/>
  <c r="AG74" i="10"/>
  <c r="I66" i="10"/>
  <c r="F66" i="10"/>
  <c r="AG66" i="10"/>
  <c r="I58" i="10"/>
  <c r="F58" i="10"/>
  <c r="AG58" i="10"/>
  <c r="I50" i="10"/>
  <c r="F50" i="10"/>
  <c r="AG50" i="10"/>
  <c r="I42" i="10"/>
  <c r="F42" i="10"/>
  <c r="AG42" i="10"/>
  <c r="I34" i="10"/>
  <c r="F34" i="10"/>
  <c r="AG34" i="10"/>
  <c r="F26" i="10"/>
  <c r="I26" i="10"/>
  <c r="F18" i="10"/>
  <c r="I18" i="10"/>
  <c r="F10" i="10"/>
  <c r="I10" i="10"/>
  <c r="F57" i="10"/>
  <c r="I57" i="10"/>
  <c r="AG57" i="10"/>
  <c r="I17" i="10"/>
  <c r="F17" i="10"/>
  <c r="F64" i="10"/>
  <c r="I64" i="10"/>
  <c r="AG64" i="10"/>
  <c r="F16" i="10"/>
  <c r="I16" i="10"/>
  <c r="F79" i="10"/>
  <c r="I79" i="10"/>
  <c r="AG79" i="10"/>
  <c r="F71" i="10"/>
  <c r="I71" i="10"/>
  <c r="AG71" i="10"/>
  <c r="F63" i="10"/>
  <c r="I63" i="10"/>
  <c r="AG63" i="10"/>
  <c r="F55" i="10"/>
  <c r="I55" i="10"/>
  <c r="AG55" i="10"/>
  <c r="F47" i="10"/>
  <c r="I47" i="10"/>
  <c r="AG47" i="10"/>
  <c r="F39" i="10"/>
  <c r="I39" i="10"/>
  <c r="AG39" i="10"/>
  <c r="F31" i="10"/>
  <c r="I31" i="10"/>
  <c r="AG31" i="10"/>
  <c r="F23" i="10"/>
  <c r="I23" i="10"/>
  <c r="F15" i="10"/>
  <c r="I15" i="10"/>
  <c r="F7" i="10"/>
  <c r="I7" i="10"/>
  <c r="F97" i="10"/>
  <c r="I97" i="10"/>
  <c r="F9" i="10"/>
  <c r="I9" i="10"/>
  <c r="F56" i="10"/>
  <c r="I56" i="10"/>
  <c r="AG56" i="10"/>
  <c r="F8" i="10"/>
  <c r="I8" i="10"/>
  <c r="F86" i="10"/>
  <c r="I86" i="10"/>
  <c r="AG86" i="10"/>
  <c r="F70" i="10"/>
  <c r="I70" i="10"/>
  <c r="AG70" i="10"/>
  <c r="F62" i="10"/>
  <c r="I62" i="10"/>
  <c r="AG62" i="10"/>
  <c r="F54" i="10"/>
  <c r="I54" i="10"/>
  <c r="AG54" i="10"/>
  <c r="F46" i="10"/>
  <c r="I46" i="10"/>
  <c r="AG46" i="10"/>
  <c r="F38" i="10"/>
  <c r="I38" i="10"/>
  <c r="AG38" i="10"/>
  <c r="F30" i="10"/>
  <c r="I30" i="10"/>
  <c r="F22" i="10"/>
  <c r="I22" i="10"/>
  <c r="F14" i="10"/>
  <c r="I14" i="10"/>
  <c r="F6" i="10"/>
  <c r="I6" i="10"/>
  <c r="F73" i="10"/>
  <c r="I73" i="10"/>
  <c r="AG73" i="10"/>
  <c r="F33" i="10"/>
  <c r="I33" i="10"/>
  <c r="AG33" i="10"/>
  <c r="F88" i="10"/>
  <c r="I88" i="10"/>
  <c r="AG88" i="10"/>
  <c r="F24" i="10"/>
  <c r="I24" i="10"/>
  <c r="F94" i="10"/>
  <c r="I94" i="10"/>
  <c r="AG94" i="10"/>
  <c r="F85" i="10"/>
  <c r="I85" i="10"/>
  <c r="AG85" i="10"/>
  <c r="F77" i="10"/>
  <c r="I77" i="10"/>
  <c r="AG77" i="10"/>
  <c r="F69" i="10"/>
  <c r="I69" i="10"/>
  <c r="AG69" i="10"/>
  <c r="F61" i="10"/>
  <c r="I61" i="10"/>
  <c r="AG61" i="10"/>
  <c r="F53" i="10"/>
  <c r="I53" i="10"/>
  <c r="AG53" i="10"/>
  <c r="F45" i="10"/>
  <c r="I45" i="10"/>
  <c r="AG45" i="10"/>
  <c r="F37" i="10"/>
  <c r="I37" i="10"/>
  <c r="AG37" i="10"/>
  <c r="F29" i="10"/>
  <c r="I29" i="10"/>
  <c r="F21" i="10"/>
  <c r="I21" i="10"/>
  <c r="F13" i="10"/>
  <c r="I13" i="10"/>
  <c r="F5" i="10"/>
  <c r="I5" i="10"/>
  <c r="F81" i="10"/>
  <c r="I81" i="10"/>
  <c r="AG81" i="10"/>
  <c r="I25" i="10"/>
  <c r="F25" i="10"/>
  <c r="F72" i="10"/>
  <c r="I72" i="10"/>
  <c r="AG72" i="10"/>
  <c r="F40" i="10"/>
  <c r="I40" i="10"/>
  <c r="AG40" i="10"/>
  <c r="F95" i="10"/>
  <c r="I95" i="10"/>
  <c r="AG95" i="10"/>
  <c r="F78" i="10"/>
  <c r="I78" i="10"/>
  <c r="AG78" i="10"/>
  <c r="I84" i="10"/>
  <c r="F84" i="10"/>
  <c r="AG84" i="10"/>
  <c r="I76" i="10"/>
  <c r="F76" i="10"/>
  <c r="AG76" i="10"/>
  <c r="I68" i="10"/>
  <c r="F68" i="10"/>
  <c r="AG68" i="10"/>
  <c r="I60" i="10"/>
  <c r="F60" i="10"/>
  <c r="AG60" i="10"/>
  <c r="I52" i="10"/>
  <c r="F52" i="10"/>
  <c r="AG52" i="10"/>
  <c r="I44" i="10"/>
  <c r="F44" i="10"/>
  <c r="AG44" i="10"/>
  <c r="I36" i="10"/>
  <c r="F36" i="10"/>
  <c r="AG36" i="10"/>
  <c r="I28" i="10"/>
  <c r="F28" i="10"/>
  <c r="I20" i="10"/>
  <c r="F20" i="10"/>
  <c r="I12" i="10"/>
  <c r="F12" i="10"/>
  <c r="I4" i="10"/>
  <c r="F4" i="10"/>
  <c r="F65" i="10"/>
  <c r="I65" i="10"/>
  <c r="AG65" i="10"/>
  <c r="F41" i="10"/>
  <c r="I41" i="10"/>
  <c r="AG41" i="10"/>
  <c r="F80" i="10"/>
  <c r="I80" i="10"/>
  <c r="AG80" i="10"/>
  <c r="F32" i="10"/>
  <c r="I32" i="10"/>
  <c r="AG32" i="10"/>
  <c r="F87" i="10"/>
  <c r="I87" i="10"/>
  <c r="AG87" i="10"/>
  <c r="F93" i="10"/>
  <c r="I93" i="10"/>
  <c r="AG93" i="10"/>
  <c r="I92" i="10"/>
  <c r="F92" i="10"/>
  <c r="AG92" i="10"/>
  <c r="F91" i="10"/>
  <c r="I91" i="10"/>
  <c r="AG91" i="10"/>
  <c r="F83" i="10"/>
  <c r="I83" i="10"/>
  <c r="AG83" i="10"/>
  <c r="F75" i="10"/>
  <c r="I75" i="10"/>
  <c r="AG75" i="10"/>
  <c r="F67" i="10"/>
  <c r="I67" i="10"/>
  <c r="AG67" i="10"/>
  <c r="F59" i="10"/>
  <c r="I59" i="10"/>
  <c r="AG59" i="10"/>
  <c r="F51" i="10"/>
  <c r="I51" i="10"/>
  <c r="AG51" i="10"/>
  <c r="I43" i="10"/>
  <c r="F43" i="10"/>
  <c r="AG43" i="10"/>
  <c r="F35" i="10"/>
  <c r="I35" i="10"/>
  <c r="AG35" i="10"/>
  <c r="F27" i="10"/>
  <c r="I27" i="10"/>
  <c r="I19" i="10"/>
  <c r="F19" i="10"/>
  <c r="I11" i="10"/>
  <c r="F11" i="10"/>
  <c r="I3" i="10"/>
  <c r="F3" i="10"/>
  <c r="Q92" i="10"/>
  <c r="O92" i="10"/>
  <c r="N92" i="10"/>
  <c r="R92" i="10"/>
  <c r="T92" i="10"/>
  <c r="S92" i="10"/>
  <c r="O68" i="10"/>
  <c r="N68" i="10"/>
  <c r="T68" i="10"/>
  <c r="S68" i="10"/>
  <c r="R68" i="10"/>
  <c r="Q68" i="10"/>
  <c r="O44" i="10"/>
  <c r="N44" i="10"/>
  <c r="S44" i="10"/>
  <c r="R44" i="10"/>
  <c r="T44" i="10"/>
  <c r="Q44" i="10"/>
  <c r="O14" i="10"/>
  <c r="N14" i="10"/>
  <c r="Q14" i="10"/>
  <c r="S14" i="10"/>
  <c r="T14" i="10"/>
  <c r="R14" i="10"/>
  <c r="T85" i="10"/>
  <c r="S85" i="10"/>
  <c r="Q85" i="10"/>
  <c r="O85" i="10"/>
  <c r="R85" i="10"/>
  <c r="N85" i="10"/>
  <c r="T61" i="10"/>
  <c r="S61" i="10"/>
  <c r="R61" i="10"/>
  <c r="O61" i="10"/>
  <c r="N61" i="10"/>
  <c r="Q61" i="10"/>
  <c r="T37" i="10"/>
  <c r="S37" i="10"/>
  <c r="Q37" i="10"/>
  <c r="N37" i="10"/>
  <c r="R37" i="10"/>
  <c r="O37" i="10"/>
  <c r="T31" i="10"/>
  <c r="S31" i="10"/>
  <c r="R31" i="10"/>
  <c r="O31" i="10"/>
  <c r="N31" i="10"/>
  <c r="Q31" i="10"/>
  <c r="C7" i="10"/>
  <c r="T7" i="10"/>
  <c r="S7" i="10"/>
  <c r="R7" i="10"/>
  <c r="O7" i="10"/>
  <c r="Q7" i="10"/>
  <c r="N7" i="10"/>
  <c r="S96" i="10"/>
  <c r="Q96" i="10"/>
  <c r="R96" i="10"/>
  <c r="T96" i="10"/>
  <c r="O96" i="10"/>
  <c r="N96" i="10"/>
  <c r="R90" i="10"/>
  <c r="T90" i="10"/>
  <c r="N90" i="10"/>
  <c r="O90" i="10"/>
  <c r="S90" i="10"/>
  <c r="Q90" i="10"/>
  <c r="T84" i="10"/>
  <c r="S84" i="10"/>
  <c r="R84" i="10"/>
  <c r="Q84" i="10"/>
  <c r="N84" i="10"/>
  <c r="O84" i="10"/>
  <c r="S78" i="10"/>
  <c r="Q78" i="10"/>
  <c r="R78" i="10"/>
  <c r="T78" i="10"/>
  <c r="N78" i="10"/>
  <c r="O78" i="10"/>
  <c r="T72" i="10"/>
  <c r="R72" i="10"/>
  <c r="Q72" i="10"/>
  <c r="N72" i="10"/>
  <c r="S72" i="10"/>
  <c r="O72" i="10"/>
  <c r="T66" i="10"/>
  <c r="S66" i="10"/>
  <c r="Q66" i="10"/>
  <c r="N66" i="10"/>
  <c r="R66" i="10"/>
  <c r="O66" i="10"/>
  <c r="S60" i="10"/>
  <c r="R60" i="10"/>
  <c r="O60" i="10"/>
  <c r="Q60" i="10"/>
  <c r="N60" i="10"/>
  <c r="T60" i="10"/>
  <c r="T54" i="10"/>
  <c r="Q54" i="10"/>
  <c r="O54" i="10"/>
  <c r="R54" i="10"/>
  <c r="N54" i="10"/>
  <c r="S54" i="10"/>
  <c r="T48" i="10"/>
  <c r="Q48" i="10"/>
  <c r="S48" i="10"/>
  <c r="R48" i="10"/>
  <c r="N48" i="10"/>
  <c r="O48" i="10"/>
  <c r="S42" i="10"/>
  <c r="Q42" i="10"/>
  <c r="R42" i="10"/>
  <c r="T42" i="10"/>
  <c r="N42" i="10"/>
  <c r="O42" i="10"/>
  <c r="T36" i="10"/>
  <c r="R36" i="10"/>
  <c r="Q36" i="10"/>
  <c r="N36" i="10"/>
  <c r="O36" i="10"/>
  <c r="S36" i="10"/>
  <c r="T30" i="10"/>
  <c r="Q30" i="10"/>
  <c r="S30" i="10"/>
  <c r="N30" i="10"/>
  <c r="R30" i="10"/>
  <c r="O30" i="10"/>
  <c r="S24" i="10"/>
  <c r="R24" i="10"/>
  <c r="Q24" i="10"/>
  <c r="N24" i="10"/>
  <c r="T24" i="10"/>
  <c r="O24" i="10"/>
  <c r="R18" i="10"/>
  <c r="T18" i="10"/>
  <c r="S18" i="10"/>
  <c r="O18" i="10"/>
  <c r="Q18" i="10"/>
  <c r="N18" i="10"/>
  <c r="T12" i="10"/>
  <c r="Q12" i="10"/>
  <c r="S12" i="10"/>
  <c r="N12" i="10"/>
  <c r="R12" i="10"/>
  <c r="O12" i="10"/>
  <c r="C6" i="10"/>
  <c r="S6" i="10"/>
  <c r="R6" i="10"/>
  <c r="Q6" i="10"/>
  <c r="O6" i="10"/>
  <c r="T6" i="10"/>
  <c r="N6" i="10"/>
  <c r="O86" i="10"/>
  <c r="N86" i="10"/>
  <c r="Q86" i="10"/>
  <c r="S86" i="10"/>
  <c r="T86" i="10"/>
  <c r="R86" i="10"/>
  <c r="O62" i="10"/>
  <c r="N62" i="10"/>
  <c r="Q62" i="10"/>
  <c r="S62" i="10"/>
  <c r="R62" i="10"/>
  <c r="T62" i="10"/>
  <c r="Q38" i="10"/>
  <c r="O38" i="10"/>
  <c r="N38" i="10"/>
  <c r="T38" i="10"/>
  <c r="S38" i="10"/>
  <c r="R38" i="10"/>
  <c r="Q20" i="10"/>
  <c r="O20" i="10"/>
  <c r="N20" i="10"/>
  <c r="T20" i="10"/>
  <c r="R20" i="10"/>
  <c r="S20" i="10"/>
  <c r="T97" i="10"/>
  <c r="S97" i="10"/>
  <c r="O97" i="10"/>
  <c r="Q97" i="10"/>
  <c r="N97" i="10"/>
  <c r="R97" i="10"/>
  <c r="T73" i="10"/>
  <c r="S73" i="10"/>
  <c r="Q73" i="10"/>
  <c r="N73" i="10"/>
  <c r="O73" i="10"/>
  <c r="R73" i="10"/>
  <c r="T55" i="10"/>
  <c r="S55" i="10"/>
  <c r="R55" i="10"/>
  <c r="N55" i="10"/>
  <c r="Q55" i="10"/>
  <c r="O55" i="10"/>
  <c r="T19" i="10"/>
  <c r="S19" i="10"/>
  <c r="R19" i="10"/>
  <c r="N19" i="10"/>
  <c r="Q19" i="10"/>
  <c r="O19" i="10"/>
  <c r="T95" i="10"/>
  <c r="S95" i="10"/>
  <c r="R95" i="10"/>
  <c r="Q95" i="10"/>
  <c r="O95" i="10"/>
  <c r="N95" i="10"/>
  <c r="T89" i="10"/>
  <c r="S89" i="10"/>
  <c r="R89" i="10"/>
  <c r="Q89" i="10"/>
  <c r="O89" i="10"/>
  <c r="N89" i="10"/>
  <c r="T83" i="10"/>
  <c r="S83" i="10"/>
  <c r="R83" i="10"/>
  <c r="Q83" i="10"/>
  <c r="N83" i="10"/>
  <c r="O83" i="10"/>
  <c r="T77" i="10"/>
  <c r="S77" i="10"/>
  <c r="R77" i="10"/>
  <c r="Q77" i="10"/>
  <c r="N77" i="10"/>
  <c r="O77" i="10"/>
  <c r="T71" i="10"/>
  <c r="S71" i="10"/>
  <c r="R71" i="10"/>
  <c r="Q71" i="10"/>
  <c r="O71" i="10"/>
  <c r="N71" i="10"/>
  <c r="T65" i="10"/>
  <c r="S65" i="10"/>
  <c r="R65" i="10"/>
  <c r="Q65" i="10"/>
  <c r="N65" i="10"/>
  <c r="O65" i="10"/>
  <c r="T59" i="10"/>
  <c r="S59" i="10"/>
  <c r="R59" i="10"/>
  <c r="Q59" i="10"/>
  <c r="O59" i="10"/>
  <c r="N59" i="10"/>
  <c r="T53" i="10"/>
  <c r="S53" i="10"/>
  <c r="R53" i="10"/>
  <c r="Q53" i="10"/>
  <c r="O53" i="10"/>
  <c r="N53" i="10"/>
  <c r="T47" i="10"/>
  <c r="S47" i="10"/>
  <c r="R47" i="10"/>
  <c r="Q47" i="10"/>
  <c r="N47" i="10"/>
  <c r="O47" i="10"/>
  <c r="T41" i="10"/>
  <c r="S41" i="10"/>
  <c r="R41" i="10"/>
  <c r="Q41" i="10"/>
  <c r="O41" i="10"/>
  <c r="N41" i="10"/>
  <c r="T35" i="10"/>
  <c r="S35" i="10"/>
  <c r="R35" i="10"/>
  <c r="Q35" i="10"/>
  <c r="O35" i="10"/>
  <c r="N35" i="10"/>
  <c r="T29" i="10"/>
  <c r="S29" i="10"/>
  <c r="R29" i="10"/>
  <c r="Q29" i="10"/>
  <c r="N29" i="10"/>
  <c r="O29" i="10"/>
  <c r="T23" i="10"/>
  <c r="S23" i="10"/>
  <c r="R23" i="10"/>
  <c r="Q23" i="10"/>
  <c r="N23" i="10"/>
  <c r="O23" i="10"/>
  <c r="T17" i="10"/>
  <c r="S17" i="10"/>
  <c r="R17" i="10"/>
  <c r="Q17" i="10"/>
  <c r="O17" i="10"/>
  <c r="N17" i="10"/>
  <c r="T11" i="10"/>
  <c r="S11" i="10"/>
  <c r="R11" i="10"/>
  <c r="Q11" i="10"/>
  <c r="N11" i="10"/>
  <c r="O11" i="10"/>
  <c r="C5" i="10"/>
  <c r="T5" i="10"/>
  <c r="S5" i="10"/>
  <c r="R5" i="10"/>
  <c r="Q5" i="10"/>
  <c r="O5" i="10"/>
  <c r="N5" i="10"/>
  <c r="O80" i="10"/>
  <c r="N80" i="10"/>
  <c r="Q80" i="10"/>
  <c r="R80" i="10"/>
  <c r="T80" i="10"/>
  <c r="S80" i="10"/>
  <c r="O50" i="10"/>
  <c r="N50" i="10"/>
  <c r="Q50" i="10"/>
  <c r="S50" i="10"/>
  <c r="T50" i="10"/>
  <c r="R50" i="10"/>
  <c r="O26" i="10"/>
  <c r="N26" i="10"/>
  <c r="T26" i="10"/>
  <c r="R26" i="10"/>
  <c r="Q26" i="10"/>
  <c r="S26" i="10"/>
  <c r="T91" i="10"/>
  <c r="S91" i="10"/>
  <c r="N91" i="10"/>
  <c r="Q91" i="10"/>
  <c r="R91" i="10"/>
  <c r="O91" i="10"/>
  <c r="T67" i="10"/>
  <c r="S67" i="10"/>
  <c r="R67" i="10"/>
  <c r="O67" i="10"/>
  <c r="Q67" i="10"/>
  <c r="N67" i="10"/>
  <c r="T49" i="10"/>
  <c r="S49" i="10"/>
  <c r="R49" i="10"/>
  <c r="N49" i="10"/>
  <c r="O49" i="10"/>
  <c r="Q49" i="10"/>
  <c r="T25" i="10"/>
  <c r="S25" i="10"/>
  <c r="R25" i="10"/>
  <c r="Q25" i="10"/>
  <c r="O25" i="10"/>
  <c r="N25" i="10"/>
  <c r="T94" i="10"/>
  <c r="S94" i="10"/>
  <c r="R94" i="10"/>
  <c r="Q94" i="10"/>
  <c r="O94" i="10"/>
  <c r="N94" i="10"/>
  <c r="T88" i="10"/>
  <c r="S88" i="10"/>
  <c r="R88" i="10"/>
  <c r="O88" i="10"/>
  <c r="N88" i="10"/>
  <c r="Q88" i="10"/>
  <c r="T82" i="10"/>
  <c r="S82" i="10"/>
  <c r="R82" i="10"/>
  <c r="O82" i="10"/>
  <c r="N82" i="10"/>
  <c r="Q82" i="10"/>
  <c r="T76" i="10"/>
  <c r="S76" i="10"/>
  <c r="R76" i="10"/>
  <c r="O76" i="10"/>
  <c r="N76" i="10"/>
  <c r="Q76" i="10"/>
  <c r="T70" i="10"/>
  <c r="S70" i="10"/>
  <c r="R70" i="10"/>
  <c r="Q70" i="10"/>
  <c r="O70" i="10"/>
  <c r="N70" i="10"/>
  <c r="T64" i="10"/>
  <c r="S64" i="10"/>
  <c r="R64" i="10"/>
  <c r="O64" i="10"/>
  <c r="N64" i="10"/>
  <c r="Q64" i="10"/>
  <c r="T58" i="10"/>
  <c r="S58" i="10"/>
  <c r="R58" i="10"/>
  <c r="Q58" i="10"/>
  <c r="O58" i="10"/>
  <c r="N58" i="10"/>
  <c r="T52" i="10"/>
  <c r="S52" i="10"/>
  <c r="R52" i="10"/>
  <c r="Q52" i="10"/>
  <c r="O52" i="10"/>
  <c r="N52" i="10"/>
  <c r="T46" i="10"/>
  <c r="S46" i="10"/>
  <c r="R46" i="10"/>
  <c r="Q46" i="10"/>
  <c r="O46" i="10"/>
  <c r="N46" i="10"/>
  <c r="T40" i="10"/>
  <c r="S40" i="10"/>
  <c r="R40" i="10"/>
  <c r="Q40" i="10"/>
  <c r="O40" i="10"/>
  <c r="N40" i="10"/>
  <c r="T34" i="10"/>
  <c r="S34" i="10"/>
  <c r="R34" i="10"/>
  <c r="Q34" i="10"/>
  <c r="O34" i="10"/>
  <c r="N34" i="10"/>
  <c r="T28" i="10"/>
  <c r="S28" i="10"/>
  <c r="R28" i="10"/>
  <c r="Q28" i="10"/>
  <c r="O28" i="10"/>
  <c r="N28" i="10"/>
  <c r="T22" i="10"/>
  <c r="S22" i="10"/>
  <c r="R22" i="10"/>
  <c r="Q22" i="10"/>
  <c r="O22" i="10"/>
  <c r="N22" i="10"/>
  <c r="T16" i="10"/>
  <c r="S16" i="10"/>
  <c r="R16" i="10"/>
  <c r="Q16" i="10"/>
  <c r="O16" i="10"/>
  <c r="N16" i="10"/>
  <c r="T10" i="10"/>
  <c r="S10" i="10"/>
  <c r="R10" i="10"/>
  <c r="Q10" i="10"/>
  <c r="O10" i="10"/>
  <c r="N10" i="10"/>
  <c r="C4" i="10"/>
  <c r="T4" i="10"/>
  <c r="S4" i="10"/>
  <c r="R4" i="10"/>
  <c r="Q4" i="10"/>
  <c r="O4" i="10"/>
  <c r="N4" i="10"/>
  <c r="O74" i="10"/>
  <c r="N74" i="10"/>
  <c r="T74" i="10"/>
  <c r="Q74" i="10"/>
  <c r="R74" i="10"/>
  <c r="S74" i="10"/>
  <c r="Q56" i="10"/>
  <c r="O56" i="10"/>
  <c r="N56" i="10"/>
  <c r="T56" i="10"/>
  <c r="S56" i="10"/>
  <c r="R56" i="10"/>
  <c r="O32" i="10"/>
  <c r="N32" i="10"/>
  <c r="Q32" i="10"/>
  <c r="T32" i="10"/>
  <c r="R32" i="10"/>
  <c r="S32" i="10"/>
  <c r="C8" i="10"/>
  <c r="O8" i="10"/>
  <c r="N8" i="10"/>
  <c r="S8" i="10"/>
  <c r="T8" i="10"/>
  <c r="R8" i="10"/>
  <c r="Q8" i="10"/>
  <c r="T79" i="10"/>
  <c r="S79" i="10"/>
  <c r="R79" i="10"/>
  <c r="O79" i="10"/>
  <c r="Q79" i="10"/>
  <c r="N79" i="10"/>
  <c r="T43" i="10"/>
  <c r="S43" i="10"/>
  <c r="R43" i="10"/>
  <c r="O43" i="10"/>
  <c r="N43" i="10"/>
  <c r="Q43" i="10"/>
  <c r="T13" i="10"/>
  <c r="S13" i="10"/>
  <c r="R13" i="10"/>
  <c r="O13" i="10"/>
  <c r="Q13" i="10"/>
  <c r="N13" i="10"/>
  <c r="T93" i="10"/>
  <c r="S93" i="10"/>
  <c r="R93" i="10"/>
  <c r="Q93" i="10"/>
  <c r="N93" i="10"/>
  <c r="O93" i="10"/>
  <c r="T87" i="10"/>
  <c r="S87" i="10"/>
  <c r="Q87" i="10"/>
  <c r="R87" i="10"/>
  <c r="O87" i="10"/>
  <c r="N87" i="10"/>
  <c r="T81" i="10"/>
  <c r="S81" i="10"/>
  <c r="R81" i="10"/>
  <c r="Q81" i="10"/>
  <c r="O81" i="10"/>
  <c r="N81" i="10"/>
  <c r="T75" i="10"/>
  <c r="S75" i="10"/>
  <c r="R75" i="10"/>
  <c r="Q75" i="10"/>
  <c r="N75" i="10"/>
  <c r="O75" i="10"/>
  <c r="T69" i="10"/>
  <c r="S69" i="10"/>
  <c r="R69" i="10"/>
  <c r="O69" i="10"/>
  <c r="N69" i="10"/>
  <c r="Q69" i="10"/>
  <c r="T63" i="10"/>
  <c r="S63" i="10"/>
  <c r="R63" i="10"/>
  <c r="Q63" i="10"/>
  <c r="O63" i="10"/>
  <c r="N63" i="10"/>
  <c r="T57" i="10"/>
  <c r="S57" i="10"/>
  <c r="R57" i="10"/>
  <c r="N57" i="10"/>
  <c r="Q57" i="10"/>
  <c r="O57" i="10"/>
  <c r="T51" i="10"/>
  <c r="S51" i="10"/>
  <c r="R51" i="10"/>
  <c r="Q51" i="10"/>
  <c r="O51" i="10"/>
  <c r="N51" i="10"/>
  <c r="T45" i="10"/>
  <c r="S45" i="10"/>
  <c r="R45" i="10"/>
  <c r="Q45" i="10"/>
  <c r="O45" i="10"/>
  <c r="N45" i="10"/>
  <c r="T39" i="10"/>
  <c r="S39" i="10"/>
  <c r="R39" i="10"/>
  <c r="Q39" i="10"/>
  <c r="N39" i="10"/>
  <c r="O39" i="10"/>
  <c r="T33" i="10"/>
  <c r="S33" i="10"/>
  <c r="R33" i="10"/>
  <c r="O33" i="10"/>
  <c r="N33" i="10"/>
  <c r="Q33" i="10"/>
  <c r="T27" i="10"/>
  <c r="S27" i="10"/>
  <c r="R27" i="10"/>
  <c r="O27" i="10"/>
  <c r="N27" i="10"/>
  <c r="Q27" i="10"/>
  <c r="T21" i="10"/>
  <c r="S21" i="10"/>
  <c r="R21" i="10"/>
  <c r="N21" i="10"/>
  <c r="Q21" i="10"/>
  <c r="O21" i="10"/>
  <c r="T15" i="10"/>
  <c r="S15" i="10"/>
  <c r="R15" i="10"/>
  <c r="O15" i="10"/>
  <c r="Q15" i="10"/>
  <c r="N15" i="10"/>
  <c r="C9" i="10"/>
  <c r="T9" i="10"/>
  <c r="S9" i="10"/>
  <c r="R9" i="10"/>
  <c r="Q9" i="10"/>
  <c r="N9" i="10"/>
  <c r="O9" i="10"/>
  <c r="C3" i="10"/>
  <c r="T3" i="10"/>
  <c r="S3" i="10"/>
  <c r="R3" i="10"/>
  <c r="N3" i="10"/>
  <c r="Q3" i="10"/>
  <c r="O3" i="10"/>
  <c r="C86" i="10"/>
  <c r="C62" i="10"/>
  <c r="C44" i="10"/>
  <c r="C91" i="10"/>
  <c r="C73" i="10"/>
  <c r="C61" i="10"/>
  <c r="C37" i="10"/>
  <c r="C96" i="10"/>
  <c r="C90" i="10"/>
  <c r="C78" i="10"/>
  <c r="C72" i="10"/>
  <c r="C60" i="10"/>
  <c r="C95" i="10"/>
  <c r="C89" i="10"/>
  <c r="C83" i="10"/>
  <c r="C77" i="10"/>
  <c r="C71" i="10"/>
  <c r="C65" i="10"/>
  <c r="C59" i="10"/>
  <c r="C53" i="10"/>
  <c r="C47" i="10"/>
  <c r="C41" i="10"/>
  <c r="C35" i="10"/>
  <c r="C29" i="10"/>
  <c r="C23" i="10"/>
  <c r="C17" i="10"/>
  <c r="C11" i="10"/>
  <c r="C94" i="10"/>
  <c r="C88" i="10"/>
  <c r="C82" i="10"/>
  <c r="C76" i="10"/>
  <c r="C70" i="10"/>
  <c r="C64" i="10"/>
  <c r="C58" i="10"/>
  <c r="C52" i="10"/>
  <c r="C46" i="10"/>
  <c r="C40" i="10"/>
  <c r="C34" i="10"/>
  <c r="C28" i="10"/>
  <c r="C22" i="10"/>
  <c r="C16" i="10"/>
  <c r="C10" i="10"/>
  <c r="C93" i="10"/>
  <c r="C87" i="10"/>
  <c r="C81" i="10"/>
  <c r="C75" i="10"/>
  <c r="C69" i="10"/>
  <c r="C63" i="10"/>
  <c r="C57" i="10"/>
  <c r="C51" i="10"/>
  <c r="C45" i="10"/>
  <c r="C39" i="10"/>
  <c r="C33" i="10"/>
  <c r="C27" i="10"/>
  <c r="C21" i="10"/>
  <c r="C15" i="10"/>
  <c r="C74" i="10"/>
  <c r="C38" i="10"/>
  <c r="C32" i="10"/>
  <c r="C26" i="10"/>
  <c r="C20" i="10"/>
  <c r="C14" i="10"/>
  <c r="C92" i="10"/>
  <c r="C68" i="10"/>
  <c r="C50" i="10"/>
  <c r="C85" i="10"/>
  <c r="C67" i="10"/>
  <c r="C49" i="10"/>
  <c r="C31" i="10"/>
  <c r="C25" i="10"/>
  <c r="C19" i="10"/>
  <c r="C13" i="10"/>
  <c r="C80" i="10"/>
  <c r="C56" i="10"/>
  <c r="C97" i="10"/>
  <c r="C79" i="10"/>
  <c r="C55" i="10"/>
  <c r="C43" i="10"/>
  <c r="C84" i="10"/>
  <c r="C66" i="10"/>
  <c r="C54" i="10"/>
  <c r="C48" i="10"/>
  <c r="C42" i="10"/>
  <c r="C36" i="10"/>
  <c r="C30" i="10"/>
  <c r="C24" i="10"/>
  <c r="C18" i="10"/>
  <c r="C12" i="10"/>
  <c r="AU80" i="10"/>
  <c r="J80" i="10"/>
  <c r="D80" i="10"/>
  <c r="AU48" i="10"/>
  <c r="J48" i="10"/>
  <c r="D48" i="10"/>
  <c r="AU77" i="10"/>
  <c r="J77" i="10"/>
  <c r="D77" i="10"/>
  <c r="AU53" i="10"/>
  <c r="J53" i="10"/>
  <c r="D53" i="10"/>
  <c r="AU47" i="10"/>
  <c r="J47" i="10"/>
  <c r="D47" i="10"/>
  <c r="AU41" i="10"/>
  <c r="J41" i="10"/>
  <c r="D41" i="10"/>
  <c r="AU35" i="10"/>
  <c r="J35" i="10"/>
  <c r="D35" i="10"/>
  <c r="AU29" i="10"/>
  <c r="J29" i="10"/>
  <c r="D29" i="10"/>
  <c r="AU23" i="10"/>
  <c r="J23" i="10"/>
  <c r="D23" i="10"/>
  <c r="AU17" i="10"/>
  <c r="J17" i="10"/>
  <c r="D17" i="10"/>
  <c r="AU11" i="10"/>
  <c r="J11" i="10"/>
  <c r="D11" i="10"/>
  <c r="AU5" i="10"/>
  <c r="J5" i="10"/>
  <c r="D5" i="10"/>
  <c r="AU92" i="10"/>
  <c r="J92" i="10"/>
  <c r="D92" i="10"/>
  <c r="AU74" i="10"/>
  <c r="J74" i="10"/>
  <c r="D74" i="10"/>
  <c r="AU68" i="10"/>
  <c r="J68" i="10"/>
  <c r="D68" i="10"/>
  <c r="AU56" i="10"/>
  <c r="J56" i="10"/>
  <c r="D56" i="10"/>
  <c r="AU44" i="10"/>
  <c r="J44" i="10"/>
  <c r="D44" i="10"/>
  <c r="AU26" i="10"/>
  <c r="J26" i="10"/>
  <c r="D26" i="10"/>
  <c r="AU20" i="10"/>
  <c r="J20" i="10"/>
  <c r="D20" i="10"/>
  <c r="AU8" i="10"/>
  <c r="J8" i="10"/>
  <c r="D8" i="10"/>
  <c r="AU91" i="10"/>
  <c r="J91" i="10"/>
  <c r="D91" i="10"/>
  <c r="AU79" i="10"/>
  <c r="J79" i="10"/>
  <c r="D79" i="10"/>
  <c r="AU73" i="10"/>
  <c r="J73" i="10"/>
  <c r="D73" i="10"/>
  <c r="AU61" i="10"/>
  <c r="J61" i="10"/>
  <c r="D61" i="10"/>
  <c r="AU49" i="10"/>
  <c r="J49" i="10"/>
  <c r="D49" i="10"/>
  <c r="AU37" i="10"/>
  <c r="J37" i="10"/>
  <c r="D37" i="10"/>
  <c r="AU25" i="10"/>
  <c r="J25" i="10"/>
  <c r="D25" i="10"/>
  <c r="AU19" i="10"/>
  <c r="J19" i="10"/>
  <c r="D19" i="10"/>
  <c r="AU13" i="10"/>
  <c r="J13" i="10"/>
  <c r="D13" i="10"/>
  <c r="AU96" i="10"/>
  <c r="J96" i="10"/>
  <c r="D96" i="10"/>
  <c r="AU90" i="10"/>
  <c r="J90" i="10"/>
  <c r="D90" i="10"/>
  <c r="AU78" i="10"/>
  <c r="J78" i="10"/>
  <c r="D78" i="10"/>
  <c r="AU72" i="10"/>
  <c r="J72" i="10"/>
  <c r="D72" i="10"/>
  <c r="AU66" i="10"/>
  <c r="J66" i="10"/>
  <c r="D66" i="10"/>
  <c r="AU60" i="10"/>
  <c r="J60" i="10"/>
  <c r="D60" i="10"/>
  <c r="AU54" i="10"/>
  <c r="J54" i="10"/>
  <c r="D54" i="10"/>
  <c r="AU42" i="10"/>
  <c r="J42" i="10"/>
  <c r="D42" i="10"/>
  <c r="AU36" i="10"/>
  <c r="J36" i="10"/>
  <c r="D36" i="10"/>
  <c r="AU30" i="10"/>
  <c r="J30" i="10"/>
  <c r="D30" i="10"/>
  <c r="AU24" i="10"/>
  <c r="J24" i="10"/>
  <c r="D24" i="10"/>
  <c r="AU18" i="10"/>
  <c r="J18" i="10"/>
  <c r="D18" i="10"/>
  <c r="AU12" i="10"/>
  <c r="J12" i="10"/>
  <c r="D12" i="10"/>
  <c r="AU6" i="10"/>
  <c r="J6" i="10"/>
  <c r="D6" i="10"/>
  <c r="AU95" i="10"/>
  <c r="J95" i="10"/>
  <c r="D95" i="10"/>
  <c r="AU89" i="10"/>
  <c r="J89" i="10"/>
  <c r="D89" i="10"/>
  <c r="AU83" i="10"/>
  <c r="J83" i="10"/>
  <c r="D83" i="10"/>
  <c r="AU71" i="10"/>
  <c r="J71" i="10"/>
  <c r="D71" i="10"/>
  <c r="AU65" i="10"/>
  <c r="J65" i="10"/>
  <c r="D65" i="10"/>
  <c r="AU59" i="10"/>
  <c r="J59" i="10"/>
  <c r="D59" i="10"/>
  <c r="AU94" i="10"/>
  <c r="J94" i="10"/>
  <c r="D94" i="10"/>
  <c r="AU88" i="10"/>
  <c r="J88" i="10"/>
  <c r="D88" i="10"/>
  <c r="AU82" i="10"/>
  <c r="J82" i="10"/>
  <c r="D82" i="10"/>
  <c r="AU76" i="10"/>
  <c r="J76" i="10"/>
  <c r="D76" i="10"/>
  <c r="AU70" i="10"/>
  <c r="J70" i="10"/>
  <c r="D70" i="10"/>
  <c r="AU64" i="10"/>
  <c r="J64" i="10"/>
  <c r="D64" i="10"/>
  <c r="AU58" i="10"/>
  <c r="J58" i="10"/>
  <c r="D58" i="10"/>
  <c r="AU52" i="10"/>
  <c r="J52" i="10"/>
  <c r="D52" i="10"/>
  <c r="AU46" i="10"/>
  <c r="J46" i="10"/>
  <c r="D46" i="10"/>
  <c r="AU40" i="10"/>
  <c r="J40" i="10"/>
  <c r="D40" i="10"/>
  <c r="AU34" i="10"/>
  <c r="J34" i="10"/>
  <c r="D34" i="10"/>
  <c r="AU28" i="10"/>
  <c r="J28" i="10"/>
  <c r="D28" i="10"/>
  <c r="AU22" i="10"/>
  <c r="J22" i="10"/>
  <c r="D22" i="10"/>
  <c r="AU16" i="10"/>
  <c r="J16" i="10"/>
  <c r="D16" i="10"/>
  <c r="AU10" i="10"/>
  <c r="J10" i="10"/>
  <c r="D10" i="10"/>
  <c r="AU4" i="10"/>
  <c r="J4" i="10"/>
  <c r="D4" i="10"/>
  <c r="AU86" i="10"/>
  <c r="J86" i="10"/>
  <c r="D86" i="10"/>
  <c r="AU62" i="10"/>
  <c r="J62" i="10"/>
  <c r="D62" i="10"/>
  <c r="AU50" i="10"/>
  <c r="J50" i="10"/>
  <c r="D50" i="10"/>
  <c r="AU38" i="10"/>
  <c r="J38" i="10"/>
  <c r="D38" i="10"/>
  <c r="AU32" i="10"/>
  <c r="J32" i="10"/>
  <c r="D32" i="10"/>
  <c r="AU14" i="10"/>
  <c r="J14" i="10"/>
  <c r="D14" i="10"/>
  <c r="AU97" i="10"/>
  <c r="J97" i="10"/>
  <c r="D97" i="10"/>
  <c r="AU85" i="10"/>
  <c r="J85" i="10"/>
  <c r="D85" i="10"/>
  <c r="AU67" i="10"/>
  <c r="J67" i="10"/>
  <c r="D67" i="10"/>
  <c r="AU55" i="10"/>
  <c r="J55" i="10"/>
  <c r="D55" i="10"/>
  <c r="AU43" i="10"/>
  <c r="J43" i="10"/>
  <c r="D43" i="10"/>
  <c r="AU31" i="10"/>
  <c r="J31" i="10"/>
  <c r="D31" i="10"/>
  <c r="AU7" i="10"/>
  <c r="J7" i="10"/>
  <c r="D7" i="10"/>
  <c r="AU84" i="10"/>
  <c r="J84" i="10"/>
  <c r="D84" i="10"/>
  <c r="AU93" i="10"/>
  <c r="J93" i="10"/>
  <c r="D93" i="10"/>
  <c r="AU87" i="10"/>
  <c r="J87" i="10"/>
  <c r="D87" i="10"/>
  <c r="AU81" i="10"/>
  <c r="J81" i="10"/>
  <c r="D81" i="10"/>
  <c r="AU75" i="10"/>
  <c r="J75" i="10"/>
  <c r="D75" i="10"/>
  <c r="AU69" i="10"/>
  <c r="J69" i="10"/>
  <c r="D69" i="10"/>
  <c r="AU63" i="10"/>
  <c r="J63" i="10"/>
  <c r="D63" i="10"/>
  <c r="AU57" i="10"/>
  <c r="J57" i="10"/>
  <c r="D57" i="10"/>
  <c r="AU51" i="10"/>
  <c r="J51" i="10"/>
  <c r="D51" i="10"/>
  <c r="AU45" i="10"/>
  <c r="J45" i="10"/>
  <c r="D45" i="10"/>
  <c r="AU39" i="10"/>
  <c r="J39" i="10"/>
  <c r="D39" i="10"/>
  <c r="AU33" i="10"/>
  <c r="J33" i="10"/>
  <c r="D33" i="10"/>
  <c r="AU27" i="10"/>
  <c r="J27" i="10"/>
  <c r="D27" i="10"/>
  <c r="AU21" i="10"/>
  <c r="J21" i="10"/>
  <c r="D21" i="10"/>
  <c r="AU15" i="10"/>
  <c r="J15" i="10"/>
  <c r="D15" i="10"/>
  <c r="AU9" i="10"/>
  <c r="J9" i="10"/>
  <c r="D9" i="10"/>
  <c r="AU3" i="10"/>
  <c r="J3" i="10"/>
  <c r="D3" i="10"/>
  <c r="A2" i="10"/>
  <c r="I2" i="10" l="1"/>
  <c r="F2" i="10"/>
  <c r="R2" i="10"/>
  <c r="O2" i="10"/>
  <c r="N2" i="10"/>
  <c r="S2" i="10"/>
  <c r="T2" i="10"/>
  <c r="Q2" i="10"/>
  <c r="C2" i="10"/>
  <c r="AU2" i="10"/>
  <c r="J2" i="10"/>
  <c r="D2" i="10"/>
  <c r="AA23" i="7"/>
  <c r="AA9" i="7" l="1"/>
  <c r="AA103" i="7"/>
  <c r="AA18" i="7"/>
  <c r="AA19" i="7"/>
  <c r="AA20" i="7"/>
  <c r="AA21" i="7"/>
  <c r="AA22"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1" i="7"/>
  <c r="AA12" i="7"/>
  <c r="AA13" i="7"/>
  <c r="AA14" i="7"/>
  <c r="AA15" i="7"/>
  <c r="AA16" i="7"/>
  <c r="AA17" i="7"/>
  <c r="AA10" i="7"/>
  <c r="L10" i="7" l="1"/>
  <c r="P4" i="10" s="1"/>
  <c r="L11" i="7"/>
  <c r="P5" i="10" s="1"/>
  <c r="L12" i="7"/>
  <c r="P6" i="10" s="1"/>
  <c r="L13" i="7"/>
  <c r="P7" i="10" s="1"/>
  <c r="L14" i="7"/>
  <c r="P8" i="10" s="1"/>
  <c r="L15" i="7"/>
  <c r="P9" i="10" s="1"/>
  <c r="L16" i="7"/>
  <c r="P10" i="10" s="1"/>
  <c r="L17" i="7"/>
  <c r="P11" i="10" s="1"/>
  <c r="L18" i="7"/>
  <c r="P12" i="10" s="1"/>
  <c r="L19" i="7"/>
  <c r="P13" i="10" s="1"/>
  <c r="L20" i="7"/>
  <c r="P14" i="10" s="1"/>
  <c r="L21" i="7"/>
  <c r="P15" i="10" s="1"/>
  <c r="L22" i="7"/>
  <c r="P16" i="10" s="1"/>
  <c r="L23" i="7"/>
  <c r="P17" i="10" s="1"/>
  <c r="L24" i="7"/>
  <c r="P18" i="10" s="1"/>
  <c r="L25" i="7"/>
  <c r="P19" i="10" s="1"/>
  <c r="L26" i="7"/>
  <c r="P20" i="10" s="1"/>
  <c r="L27" i="7"/>
  <c r="P21" i="10" s="1"/>
  <c r="L28" i="7"/>
  <c r="P22" i="10" s="1"/>
  <c r="L29" i="7"/>
  <c r="P23" i="10" s="1"/>
  <c r="L30" i="7"/>
  <c r="P24" i="10" s="1"/>
  <c r="L31" i="7"/>
  <c r="P25" i="10" s="1"/>
  <c r="L32" i="7"/>
  <c r="P26" i="10" s="1"/>
  <c r="L33" i="7"/>
  <c r="P27" i="10" s="1"/>
  <c r="L34" i="7"/>
  <c r="P28" i="10" s="1"/>
  <c r="L35" i="7"/>
  <c r="P29" i="10" s="1"/>
  <c r="L36" i="7"/>
  <c r="P30" i="10" s="1"/>
  <c r="L37" i="7"/>
  <c r="P31" i="10" s="1"/>
  <c r="L38" i="7"/>
  <c r="P32" i="10" s="1"/>
  <c r="L39" i="7"/>
  <c r="P33" i="10" s="1"/>
  <c r="L40" i="7"/>
  <c r="P34" i="10" s="1"/>
  <c r="L41" i="7"/>
  <c r="P35" i="10" s="1"/>
  <c r="L42" i="7"/>
  <c r="P36" i="10" s="1"/>
  <c r="L43" i="7"/>
  <c r="P37" i="10" s="1"/>
  <c r="L44" i="7"/>
  <c r="P38" i="10" s="1"/>
  <c r="L45" i="7"/>
  <c r="P39" i="10" s="1"/>
  <c r="L46" i="7"/>
  <c r="P40" i="10" s="1"/>
  <c r="L47" i="7"/>
  <c r="P41" i="10" s="1"/>
  <c r="L48" i="7"/>
  <c r="P42" i="10" s="1"/>
  <c r="L49" i="7"/>
  <c r="P43" i="10" s="1"/>
  <c r="L50" i="7"/>
  <c r="P44" i="10" s="1"/>
  <c r="L51" i="7"/>
  <c r="P45" i="10" s="1"/>
  <c r="L52" i="7"/>
  <c r="P46" i="10" s="1"/>
  <c r="L53" i="7"/>
  <c r="P47" i="10" s="1"/>
  <c r="L54" i="7"/>
  <c r="P48" i="10" s="1"/>
  <c r="L55" i="7"/>
  <c r="P49" i="10" s="1"/>
  <c r="L56" i="7"/>
  <c r="P50" i="10" s="1"/>
  <c r="L57" i="7"/>
  <c r="P51" i="10" s="1"/>
  <c r="L58" i="7"/>
  <c r="P52" i="10" s="1"/>
  <c r="L59" i="7"/>
  <c r="P53" i="10" s="1"/>
  <c r="L60" i="7"/>
  <c r="P54" i="10" s="1"/>
  <c r="L61" i="7"/>
  <c r="P55" i="10" s="1"/>
  <c r="L62" i="7"/>
  <c r="P56" i="10" s="1"/>
  <c r="L63" i="7"/>
  <c r="P57" i="10" s="1"/>
  <c r="L64" i="7"/>
  <c r="P58" i="10" s="1"/>
  <c r="L65" i="7"/>
  <c r="P59" i="10" s="1"/>
  <c r="L66" i="7"/>
  <c r="P60" i="10" s="1"/>
  <c r="L67" i="7"/>
  <c r="P61" i="10" s="1"/>
  <c r="L68" i="7"/>
  <c r="P62" i="10" s="1"/>
  <c r="L69" i="7"/>
  <c r="P63" i="10" s="1"/>
  <c r="L70" i="7"/>
  <c r="P64" i="10" s="1"/>
  <c r="L71" i="7"/>
  <c r="P65" i="10" s="1"/>
  <c r="L72" i="7"/>
  <c r="P66" i="10" s="1"/>
  <c r="L73" i="7"/>
  <c r="P67" i="10" s="1"/>
  <c r="L74" i="7"/>
  <c r="P68" i="10" s="1"/>
  <c r="L75" i="7"/>
  <c r="P69" i="10" s="1"/>
  <c r="L76" i="7"/>
  <c r="P70" i="10" s="1"/>
  <c r="L77" i="7"/>
  <c r="P71" i="10" s="1"/>
  <c r="L78" i="7"/>
  <c r="P72" i="10" s="1"/>
  <c r="L79" i="7"/>
  <c r="P73" i="10" s="1"/>
  <c r="L80" i="7"/>
  <c r="P74" i="10" s="1"/>
  <c r="L81" i="7"/>
  <c r="P75" i="10" s="1"/>
  <c r="L82" i="7"/>
  <c r="P76" i="10" s="1"/>
  <c r="L83" i="7"/>
  <c r="P77" i="10" s="1"/>
  <c r="L84" i="7"/>
  <c r="P78" i="10" s="1"/>
  <c r="L85" i="7"/>
  <c r="P79" i="10" s="1"/>
  <c r="L86" i="7"/>
  <c r="P80" i="10" s="1"/>
  <c r="L87" i="7"/>
  <c r="P81" i="10" s="1"/>
  <c r="L88" i="7"/>
  <c r="P82" i="10" s="1"/>
  <c r="L89" i="7"/>
  <c r="P83" i="10" s="1"/>
  <c r="L90" i="7"/>
  <c r="P84" i="10" s="1"/>
  <c r="L91" i="7"/>
  <c r="P85" i="10" s="1"/>
  <c r="L92" i="7"/>
  <c r="P86" i="10" s="1"/>
  <c r="L93" i="7"/>
  <c r="P87" i="10" s="1"/>
  <c r="L94" i="7"/>
  <c r="P88" i="10" s="1"/>
  <c r="L95" i="7"/>
  <c r="P89" i="10" s="1"/>
  <c r="L96" i="7"/>
  <c r="P90" i="10" s="1"/>
  <c r="L97" i="7"/>
  <c r="P91" i="10" s="1"/>
  <c r="L98" i="7"/>
  <c r="P92" i="10" s="1"/>
  <c r="L99" i="7"/>
  <c r="P93" i="10" s="1"/>
  <c r="L100" i="7"/>
  <c r="P94" i="10" s="1"/>
  <c r="L101" i="7"/>
  <c r="P95" i="10" s="1"/>
  <c r="L102" i="7"/>
  <c r="P96" i="10" s="1"/>
  <c r="L103" i="7"/>
  <c r="P97" i="10" s="1"/>
  <c r="L9" i="7"/>
  <c r="P3" i="10" s="1"/>
  <c r="L8" i="7"/>
  <c r="P2" i="10" s="1"/>
  <c r="E27" i="10" l="1"/>
  <c r="B33" i="10"/>
  <c r="B39" i="10"/>
  <c r="E93" i="10"/>
  <c r="E25" i="10"/>
  <c r="AF31" i="10" l="1"/>
  <c r="E52" i="10"/>
  <c r="E63" i="10"/>
  <c r="B83" i="10"/>
  <c r="E64" i="10"/>
  <c r="E75" i="10"/>
  <c r="E26" i="10"/>
  <c r="B58" i="10"/>
  <c r="B60" i="10"/>
  <c r="B89" i="10"/>
  <c r="E9" i="10"/>
  <c r="E19" i="10"/>
  <c r="E78" i="10"/>
  <c r="B57" i="10"/>
  <c r="B73" i="10"/>
  <c r="B79" i="10"/>
  <c r="B34" i="10"/>
  <c r="E22" i="10"/>
  <c r="E49" i="10"/>
  <c r="E57" i="10"/>
  <c r="B61" i="10"/>
  <c r="E73" i="10"/>
  <c r="B45" i="10"/>
  <c r="E69" i="10"/>
  <c r="B29" i="10"/>
  <c r="B54" i="10"/>
  <c r="B72" i="10"/>
  <c r="B77" i="10"/>
  <c r="B93" i="10"/>
  <c r="B87" i="10"/>
  <c r="E87" i="10"/>
  <c r="E51" i="10"/>
  <c r="B81" i="10"/>
  <c r="B50" i="10"/>
  <c r="B55" i="10"/>
  <c r="E61" i="10"/>
  <c r="B74" i="10"/>
  <c r="B43" i="10"/>
  <c r="B70" i="10"/>
  <c r="E82" i="10"/>
  <c r="B48" i="10"/>
  <c r="E60" i="10"/>
  <c r="E72" i="10"/>
  <c r="B84" i="10"/>
  <c r="E48" i="10"/>
  <c r="B51" i="10"/>
  <c r="E84" i="10"/>
  <c r="B13" i="10"/>
  <c r="B90" i="10"/>
  <c r="E13" i="10"/>
  <c r="E90" i="10"/>
  <c r="B96" i="10"/>
  <c r="B19" i="10"/>
  <c r="B78" i="10"/>
  <c r="E96" i="10"/>
  <c r="E50" i="10"/>
  <c r="B62" i="10"/>
  <c r="B91" i="10"/>
  <c r="B21" i="10"/>
  <c r="E62" i="10"/>
  <c r="E65" i="10"/>
  <c r="B85" i="10"/>
  <c r="B25" i="10"/>
  <c r="B95" i="10"/>
  <c r="E74" i="10"/>
  <c r="E76" i="10"/>
  <c r="B46" i="10"/>
  <c r="E32" i="10"/>
  <c r="B9" i="10"/>
  <c r="E15" i="10"/>
  <c r="E39" i="10"/>
  <c r="E33" i="10"/>
  <c r="B27" i="10"/>
  <c r="E4" i="10"/>
  <c r="B3" i="10"/>
  <c r="B4" i="10"/>
  <c r="E10" i="10"/>
  <c r="B15" i="10"/>
  <c r="E21" i="10"/>
  <c r="E12" i="10"/>
  <c r="B41" i="10"/>
  <c r="B35" i="10"/>
  <c r="B2" i="10"/>
  <c r="B28" i="10"/>
  <c r="E20" i="10"/>
  <c r="B23" i="10"/>
  <c r="B37" i="10"/>
  <c r="E37" i="10"/>
  <c r="B31" i="10"/>
  <c r="B97" i="10"/>
  <c r="E5" i="10"/>
  <c r="E3" i="10"/>
  <c r="E2" i="10"/>
  <c r="E31" i="10"/>
  <c r="E45" i="10"/>
  <c r="B49" i="10"/>
  <c r="B63" i="10"/>
  <c r="B69" i="10"/>
  <c r="B75" i="10"/>
  <c r="E81" i="10"/>
  <c r="E94" i="10"/>
  <c r="B16" i="10"/>
  <c r="E16" i="10"/>
  <c r="B22" i="10"/>
  <c r="B14" i="10"/>
  <c r="B8" i="10"/>
  <c r="E18" i="10"/>
  <c r="B40" i="10"/>
  <c r="B42" i="10"/>
  <c r="B6" i="10"/>
  <c r="B17" i="10"/>
  <c r="B20" i="10"/>
  <c r="E23" i="10"/>
  <c r="E24" i="10"/>
  <c r="E28" i="10"/>
  <c r="E34" i="10"/>
  <c r="E38" i="10"/>
  <c r="E54" i="10"/>
  <c r="E67" i="10"/>
  <c r="B67" i="10"/>
  <c r="B68" i="10"/>
  <c r="E68" i="10"/>
  <c r="E71" i="10"/>
  <c r="B71" i="10"/>
  <c r="E11" i="10"/>
  <c r="E59" i="10"/>
  <c r="B59" i="10"/>
  <c r="B30" i="10"/>
  <c r="B36" i="10"/>
  <c r="E66" i="10"/>
  <c r="B66" i="10"/>
  <c r="B7" i="10"/>
  <c r="B5" i="10"/>
  <c r="E8" i="10"/>
  <c r="B10" i="10"/>
  <c r="B26" i="10"/>
  <c r="E29" i="10"/>
  <c r="E30" i="10"/>
  <c r="E35" i="10"/>
  <c r="E36" i="10"/>
  <c r="E40" i="10"/>
  <c r="E43" i="10"/>
  <c r="B24" i="10"/>
  <c r="E42" i="10"/>
  <c r="B11" i="10"/>
  <c r="E17" i="10"/>
  <c r="E53" i="10"/>
  <c r="B53" i="10"/>
  <c r="E6" i="10"/>
  <c r="E7" i="10"/>
  <c r="B12" i="10"/>
  <c r="E14" i="10"/>
  <c r="B32" i="10"/>
  <c r="E41" i="10"/>
  <c r="B44" i="10"/>
  <c r="E44" i="10"/>
  <c r="E55" i="10"/>
  <c r="B18" i="10"/>
  <c r="B38" i="10"/>
  <c r="E47" i="10"/>
  <c r="B47" i="10"/>
  <c r="B56" i="10"/>
  <c r="E56" i="10"/>
  <c r="B82" i="10"/>
  <c r="E79" i="10"/>
  <c r="E86" i="10"/>
  <c r="B86" i="10"/>
  <c r="B88" i="10"/>
  <c r="B65" i="10"/>
  <c r="E80" i="10"/>
  <c r="B80" i="10"/>
  <c r="E88" i="10"/>
  <c r="E92" i="10"/>
  <c r="B92" i="10"/>
  <c r="E46" i="10"/>
  <c r="B52" i="10"/>
  <c r="E58" i="10"/>
  <c r="B64" i="10"/>
  <c r="E70" i="10"/>
  <c r="B76" i="10"/>
  <c r="B94" i="10"/>
  <c r="E77" i="10"/>
  <c r="E83" i="10"/>
  <c r="E89" i="10"/>
  <c r="E95" i="10"/>
  <c r="E85" i="10"/>
  <c r="E91" i="10"/>
  <c r="E97" i="10"/>
  <c r="AD35" i="10" l="1"/>
  <c r="AD31" i="10"/>
  <c r="AD27" i="10"/>
  <c r="AF26" i="10"/>
  <c r="AE35" i="10"/>
  <c r="AF27" i="10"/>
  <c r="AE31" i="10"/>
  <c r="AE27" i="10"/>
  <c r="AF28" i="10"/>
  <c r="AE28" i="10"/>
  <c r="AF30" i="10"/>
  <c r="AE30" i="10"/>
  <c r="AE26" i="10"/>
  <c r="AF72" i="10"/>
  <c r="AF18" i="10"/>
  <c r="AE64" i="10"/>
  <c r="AE96" i="10"/>
  <c r="AE43" i="10"/>
  <c r="AF20" i="10"/>
  <c r="AE57" i="10"/>
  <c r="AE48" i="10"/>
  <c r="AF35" i="10"/>
  <c r="AD26" i="10"/>
  <c r="AH26" i="10" s="1"/>
  <c r="AE40" i="10"/>
  <c r="AE76" i="10"/>
  <c r="AE69" i="10"/>
  <c r="AH27" i="10" l="1"/>
  <c r="AH31" i="10"/>
  <c r="AH35" i="10"/>
  <c r="AI35" i="10" s="1"/>
  <c r="AD28" i="10"/>
  <c r="AH28" i="10" s="1"/>
  <c r="AD53" i="10"/>
  <c r="AD17" i="10"/>
  <c r="AD11" i="10"/>
  <c r="AD90" i="10"/>
  <c r="AH90" i="10" s="1"/>
  <c r="AD48" i="10"/>
  <c r="AD43" i="10"/>
  <c r="AD29" i="10"/>
  <c r="AD47" i="10"/>
  <c r="AD86" i="10"/>
  <c r="AD63" i="10"/>
  <c r="AD24" i="10"/>
  <c r="AD30" i="10"/>
  <c r="AH30" i="10" s="1"/>
  <c r="AD69" i="10"/>
  <c r="AD68" i="10"/>
  <c r="AD59" i="10"/>
  <c r="AD77" i="10"/>
  <c r="AD61" i="10"/>
  <c r="AD25" i="10"/>
  <c r="AD39" i="10"/>
  <c r="AD36" i="10"/>
  <c r="AD72" i="10"/>
  <c r="AD32" i="10"/>
  <c r="AD23" i="10"/>
  <c r="AD78" i="10"/>
  <c r="AD22" i="10"/>
  <c r="AD33" i="10"/>
  <c r="AD19" i="10"/>
  <c r="AD74" i="10"/>
  <c r="AH74" i="10" s="1"/>
  <c r="AD87" i="10"/>
  <c r="AD71" i="10"/>
  <c r="AD14" i="10"/>
  <c r="AD41" i="10"/>
  <c r="AD73" i="10"/>
  <c r="AD79" i="10"/>
  <c r="AD50" i="10"/>
  <c r="AD62" i="10"/>
  <c r="AD97" i="10"/>
  <c r="AD92" i="10"/>
  <c r="AD42" i="10"/>
  <c r="AD18" i="10"/>
  <c r="AD93" i="10"/>
  <c r="AD13" i="10"/>
  <c r="AD65" i="10"/>
  <c r="AH65" i="10" s="1"/>
  <c r="AD40" i="10"/>
  <c r="AD60" i="10"/>
  <c r="AD57" i="10"/>
  <c r="AD12" i="10"/>
  <c r="AD96" i="10"/>
  <c r="AD83" i="10"/>
  <c r="AD80" i="10"/>
  <c r="AD9" i="10"/>
  <c r="AE7" i="10"/>
  <c r="AE58" i="10"/>
  <c r="AF71" i="10"/>
  <c r="AE54" i="10"/>
  <c r="AE41" i="10"/>
  <c r="AE56" i="10"/>
  <c r="AF62" i="10"/>
  <c r="AF38" i="10"/>
  <c r="AE39" i="10"/>
  <c r="AE72" i="10"/>
  <c r="AF57" i="10"/>
  <c r="AF87" i="10"/>
  <c r="AF91" i="10"/>
  <c r="AE63" i="10"/>
  <c r="AE46" i="10"/>
  <c r="AE70" i="10"/>
  <c r="AE49" i="10"/>
  <c r="AF88" i="10"/>
  <c r="AF94" i="10"/>
  <c r="AF36" i="10"/>
  <c r="AE94" i="10"/>
  <c r="AF50" i="10"/>
  <c r="AF39" i="10"/>
  <c r="AD54" i="10"/>
  <c r="AH54" i="10" s="1"/>
  <c r="AE88" i="10"/>
  <c r="AE51" i="10"/>
  <c r="AF85" i="10"/>
  <c r="AE36" i="10"/>
  <c r="AF81" i="10"/>
  <c r="AE61" i="10"/>
  <c r="AE34" i="10"/>
  <c r="AF54" i="10"/>
  <c r="AF42" i="10"/>
  <c r="AF37" i="10"/>
  <c r="AE45" i="10"/>
  <c r="AE95" i="10"/>
  <c r="AF51" i="10"/>
  <c r="AF67" i="10"/>
  <c r="AE38" i="10"/>
  <c r="AE85" i="10"/>
  <c r="AE91" i="10"/>
  <c r="AE14" i="10"/>
  <c r="AE80" i="10"/>
  <c r="AE13" i="10"/>
  <c r="AE78" i="10"/>
  <c r="AF95" i="10"/>
  <c r="AF53" i="10"/>
  <c r="AF97" i="10"/>
  <c r="AF44" i="10"/>
  <c r="AD45" i="10"/>
  <c r="AF32" i="10"/>
  <c r="AE8" i="10"/>
  <c r="AF13" i="10"/>
  <c r="AE29" i="10"/>
  <c r="AF24" i="10"/>
  <c r="AE25" i="10"/>
  <c r="AE22" i="10"/>
  <c r="AF23" i="10"/>
  <c r="AE21" i="10"/>
  <c r="AF16" i="10"/>
  <c r="AF15" i="10"/>
  <c r="AF4" i="10"/>
  <c r="AE17" i="10"/>
  <c r="AE2" i="10"/>
  <c r="AH2" i="10" s="1"/>
  <c r="AI2" i="10" s="1"/>
  <c r="AG2" i="10" s="1"/>
  <c r="AF69" i="10"/>
  <c r="AE60" i="10"/>
  <c r="AF77" i="10"/>
  <c r="AF65" i="10"/>
  <c r="AF48" i="10"/>
  <c r="AE75" i="10"/>
  <c r="AF70" i="10"/>
  <c r="AE33" i="10"/>
  <c r="AF19" i="10"/>
  <c r="AE4" i="10"/>
  <c r="AE3" i="10"/>
  <c r="AF3" i="10"/>
  <c r="AF66" i="10"/>
  <c r="AF92" i="10"/>
  <c r="AE55" i="10"/>
  <c r="AF9" i="10"/>
  <c r="AF14" i="10"/>
  <c r="AI28" i="10"/>
  <c r="AG28" i="10" s="1"/>
  <c r="AF93" i="10"/>
  <c r="AE47" i="10"/>
  <c r="AE32" i="10"/>
  <c r="AF46" i="10"/>
  <c r="AF89" i="10"/>
  <c r="AF79" i="10"/>
  <c r="AE79" i="10"/>
  <c r="AF34" i="10"/>
  <c r="AF56" i="10"/>
  <c r="AI27" i="10"/>
  <c r="AG27" i="10" s="1"/>
  <c r="AF83" i="10"/>
  <c r="AF82" i="10"/>
  <c r="AE53" i="10"/>
  <c r="AD51" i="10"/>
  <c r="AH51" i="10" s="1"/>
  <c r="AF68" i="10"/>
  <c r="AF60" i="10"/>
  <c r="AE16" i="10"/>
  <c r="AF84" i="10"/>
  <c r="AF33" i="10"/>
  <c r="AE12" i="10"/>
  <c r="AF74" i="10"/>
  <c r="AF58" i="10"/>
  <c r="AF43" i="10"/>
  <c r="AE42" i="10"/>
  <c r="AF29" i="10"/>
  <c r="AE18" i="10"/>
  <c r="AE6" i="10"/>
  <c r="AF47" i="10"/>
  <c r="AE81" i="10"/>
  <c r="AF80" i="10"/>
  <c r="AE5" i="10"/>
  <c r="AF52" i="10"/>
  <c r="AF11" i="10"/>
  <c r="AF40" i="10"/>
  <c r="AI31" i="10"/>
  <c r="AE92" i="10"/>
  <c r="AF41" i="10"/>
  <c r="AE90" i="10"/>
  <c r="AE62" i="10"/>
  <c r="AE68" i="10"/>
  <c r="AE67" i="10"/>
  <c r="AF76" i="10"/>
  <c r="AD76" i="10"/>
  <c r="AF22" i="10"/>
  <c r="AF7" i="10"/>
  <c r="AE59" i="10"/>
  <c r="AE50" i="10"/>
  <c r="AE77" i="10"/>
  <c r="AF75" i="10"/>
  <c r="AE44" i="10"/>
  <c r="AF12" i="10"/>
  <c r="AE20" i="10"/>
  <c r="AF8" i="10"/>
  <c r="AE74" i="10"/>
  <c r="AF45" i="10"/>
  <c r="AE87" i="10"/>
  <c r="AE71" i="10"/>
  <c r="AE66" i="10"/>
  <c r="AE9" i="10"/>
  <c r="AE93" i="10"/>
  <c r="AF6" i="10"/>
  <c r="AE83" i="10"/>
  <c r="AE86" i="10"/>
  <c r="AF86" i="10"/>
  <c r="AE73" i="10"/>
  <c r="AF73" i="10"/>
  <c r="AE37" i="10"/>
  <c r="AE82" i="10"/>
  <c r="AF21" i="10"/>
  <c r="AF63" i="10"/>
  <c r="AF78" i="10"/>
  <c r="AF17" i="10"/>
  <c r="AE89" i="10"/>
  <c r="AE10" i="10"/>
  <c r="AI26" i="10"/>
  <c r="AG26" i="10" s="1"/>
  <c r="AF90" i="10"/>
  <c r="AF59" i="10"/>
  <c r="AE15" i="10"/>
  <c r="AE97" i="10"/>
  <c r="AE65" i="10"/>
  <c r="AD44" i="10"/>
  <c r="AE84" i="10"/>
  <c r="AF61" i="10"/>
  <c r="AF25" i="10"/>
  <c r="AE19" i="10"/>
  <c r="AF96" i="10"/>
  <c r="AF55" i="10"/>
  <c r="AF64" i="10"/>
  <c r="AE23" i="10"/>
  <c r="AF10" i="10"/>
  <c r="AF49" i="10"/>
  <c r="AF5" i="10"/>
  <c r="AE24" i="10"/>
  <c r="AE52" i="10"/>
  <c r="AE11" i="10"/>
  <c r="AH80" i="10" l="1"/>
  <c r="AH79" i="10"/>
  <c r="AH83" i="10"/>
  <c r="AH93" i="10"/>
  <c r="AH73" i="10"/>
  <c r="AH61" i="10"/>
  <c r="AH86" i="10"/>
  <c r="AI86" i="10" s="1"/>
  <c r="AH53" i="10"/>
  <c r="AI53" i="10" s="1"/>
  <c r="AH50" i="10"/>
  <c r="AH76" i="10"/>
  <c r="AH96" i="10"/>
  <c r="AH78" i="10"/>
  <c r="AH77" i="10"/>
  <c r="AH62" i="10"/>
  <c r="AI62" i="10" s="1"/>
  <c r="AH63" i="10"/>
  <c r="AI63" i="10" s="1"/>
  <c r="AH42" i="10"/>
  <c r="AI42" i="10" s="1"/>
  <c r="AH59" i="10"/>
  <c r="AH44" i="10"/>
  <c r="AH57" i="10"/>
  <c r="AH92" i="10"/>
  <c r="AH71" i="10"/>
  <c r="AH68" i="10"/>
  <c r="AI68" i="10" s="1"/>
  <c r="AH60" i="10"/>
  <c r="AI60" i="10" s="1"/>
  <c r="AH97" i="10"/>
  <c r="AH87" i="10"/>
  <c r="AH72" i="10"/>
  <c r="AH69" i="10"/>
  <c r="AH48" i="10"/>
  <c r="AH47" i="10"/>
  <c r="AI47" i="10" s="1"/>
  <c r="AH13" i="10"/>
  <c r="AI13" i="10" s="1"/>
  <c r="AG13" i="10" s="1"/>
  <c r="AH45" i="10"/>
  <c r="AI45" i="10" s="1"/>
  <c r="AH40" i="10"/>
  <c r="AI40" i="10" s="1"/>
  <c r="AH41" i="10"/>
  <c r="AI41" i="10" s="1"/>
  <c r="AH14" i="10"/>
  <c r="AH22" i="10"/>
  <c r="AI22" i="10" s="1"/>
  <c r="AG22" i="10" s="1"/>
  <c r="AH39" i="10"/>
  <c r="AH29" i="10"/>
  <c r="AH25" i="10"/>
  <c r="AH43" i="10"/>
  <c r="AI43" i="10" s="1"/>
  <c r="AH18" i="10"/>
  <c r="AI18" i="10" s="1"/>
  <c r="AG18" i="10" s="1"/>
  <c r="AH32" i="10"/>
  <c r="AI32" i="10" s="1"/>
  <c r="AH9" i="10"/>
  <c r="AH19" i="10"/>
  <c r="AH11" i="10"/>
  <c r="AI11" i="10" s="1"/>
  <c r="AG11" i="10" s="1"/>
  <c r="AH33" i="10"/>
  <c r="AI33" i="10" s="1"/>
  <c r="AH36" i="10"/>
  <c r="AI36" i="10" s="1"/>
  <c r="AH17" i="10"/>
  <c r="AI17" i="10" s="1"/>
  <c r="AG17" i="10" s="1"/>
  <c r="AH12" i="10"/>
  <c r="AI12" i="10" s="1"/>
  <c r="AG12" i="10" s="1"/>
  <c r="AH23" i="10"/>
  <c r="AH24" i="10"/>
  <c r="AI24" i="10" s="1"/>
  <c r="AG24" i="10" s="1"/>
  <c r="AD94" i="10"/>
  <c r="AH94" i="10" s="1"/>
  <c r="AD52" i="10"/>
  <c r="AH52" i="10" s="1"/>
  <c r="AD46" i="10"/>
  <c r="AH46" i="10" s="1"/>
  <c r="AD88" i="10"/>
  <c r="AH88" i="10" s="1"/>
  <c r="AD16" i="10"/>
  <c r="AH16" i="10" s="1"/>
  <c r="AD89" i="10"/>
  <c r="AH89" i="10" s="1"/>
  <c r="AI89" i="10" s="1"/>
  <c r="AD64" i="10"/>
  <c r="AH64" i="10" s="1"/>
  <c r="AD95" i="10"/>
  <c r="AH95" i="10" s="1"/>
  <c r="AD70" i="10"/>
  <c r="AH70" i="10" s="1"/>
  <c r="AD10" i="10"/>
  <c r="AH10" i="10" s="1"/>
  <c r="AD82" i="10"/>
  <c r="AH82" i="10" s="1"/>
  <c r="AD49" i="10"/>
  <c r="AH49" i="10" s="1"/>
  <c r="AI49" i="10" s="1"/>
  <c r="AD58" i="10"/>
  <c r="AH58" i="10" s="1"/>
  <c r="AI58" i="10" s="1"/>
  <c r="AD34" i="10"/>
  <c r="AH34" i="10" s="1"/>
  <c r="AI34" i="10" s="1"/>
  <c r="AD38" i="10"/>
  <c r="AH38" i="10" s="1"/>
  <c r="AI38" i="10" s="1"/>
  <c r="AD21" i="10"/>
  <c r="AH21" i="10" s="1"/>
  <c r="AD6" i="10"/>
  <c r="AH6" i="10" s="1"/>
  <c r="AD5" i="10"/>
  <c r="AH5" i="10" s="1"/>
  <c r="AI5" i="10" s="1"/>
  <c r="AD7" i="10"/>
  <c r="AH7" i="10" s="1"/>
  <c r="AI7" i="10" s="1"/>
  <c r="AG7" i="10" s="1"/>
  <c r="AD55" i="10"/>
  <c r="AH55" i="10" s="1"/>
  <c r="AI55" i="10" s="1"/>
  <c r="AD15" i="10"/>
  <c r="AH15" i="10" s="1"/>
  <c r="AI15" i="10" s="1"/>
  <c r="AD75" i="10"/>
  <c r="AH75" i="10" s="1"/>
  <c r="AI75" i="10" s="1"/>
  <c r="AD91" i="10"/>
  <c r="AH91" i="10" s="1"/>
  <c r="AD84" i="10"/>
  <c r="AH84" i="10" s="1"/>
  <c r="AD67" i="10"/>
  <c r="AH67" i="10" s="1"/>
  <c r="AD20" i="10"/>
  <c r="AH20" i="10" s="1"/>
  <c r="AI20" i="10" s="1"/>
  <c r="AG20" i="10" s="1"/>
  <c r="AD66" i="10"/>
  <c r="AH66" i="10" s="1"/>
  <c r="AD56" i="10"/>
  <c r="AH56" i="10" s="1"/>
  <c r="AI56" i="10" s="1"/>
  <c r="AD4" i="10"/>
  <c r="AH4" i="10" s="1"/>
  <c r="AI4" i="10" s="1"/>
  <c r="AD81" i="10"/>
  <c r="AH81" i="10" s="1"/>
  <c r="AI81" i="10" s="1"/>
  <c r="AD37" i="10"/>
  <c r="AH37" i="10" s="1"/>
  <c r="AI37" i="10" s="1"/>
  <c r="AD85" i="10"/>
  <c r="AH85" i="10" s="1"/>
  <c r="AD8" i="10"/>
  <c r="AH8" i="10" s="1"/>
  <c r="AI8" i="10" s="1"/>
  <c r="AG8" i="10" s="1"/>
  <c r="AD3" i="10"/>
  <c r="AH3" i="10" s="1"/>
  <c r="AI71" i="10"/>
  <c r="AI80" i="10"/>
  <c r="AI74" i="10"/>
  <c r="AI87" i="10"/>
  <c r="AI93" i="10"/>
  <c r="AI66" i="10"/>
  <c r="AI90" i="10"/>
  <c r="AI69" i="10"/>
  <c r="AI14" i="10"/>
  <c r="AG14" i="10" s="1"/>
  <c r="AI70" i="10"/>
  <c r="AI9" i="10"/>
  <c r="AG9" i="10" s="1"/>
  <c r="AI61" i="10"/>
  <c r="AI65" i="10"/>
  <c r="AI21" i="10"/>
  <c r="AG21" i="10" s="1"/>
  <c r="AI73" i="10"/>
  <c r="AI39" i="10"/>
  <c r="AI85" i="10"/>
  <c r="AI91" i="10"/>
  <c r="AI96" i="10"/>
  <c r="AI48" i="10"/>
  <c r="AI29" i="10"/>
  <c r="AG29" i="10" s="1"/>
  <c r="AI82" i="10"/>
  <c r="AI95" i="10"/>
  <c r="AI67" i="10"/>
  <c r="AI50" i="10"/>
  <c r="AI54" i="10"/>
  <c r="AI83" i="10"/>
  <c r="AI77" i="10"/>
  <c r="AI57" i="10"/>
  <c r="AI30" i="10"/>
  <c r="AG30" i="10" s="1"/>
  <c r="AI46" i="10"/>
  <c r="AI84" i="10"/>
  <c r="AI10" i="10"/>
  <c r="AI79" i="10"/>
  <c r="AI23" i="10"/>
  <c r="AG23" i="10" s="1"/>
  <c r="AI92" i="10"/>
  <c r="AI76" i="10"/>
  <c r="AI64" i="10"/>
  <c r="AI25" i="10"/>
  <c r="AG25" i="10" s="1"/>
  <c r="AI94" i="10"/>
  <c r="AI6" i="10"/>
  <c r="AI19" i="10"/>
  <c r="AG19" i="10" s="1"/>
  <c r="AI16" i="10"/>
  <c r="AI78" i="10"/>
  <c r="AI72" i="10"/>
  <c r="AI88" i="10"/>
  <c r="AI97" i="10"/>
  <c r="AG97" i="10" s="1"/>
  <c r="AI51" i="10"/>
  <c r="AI3" i="10"/>
  <c r="AG3" i="10" s="1"/>
  <c r="AI44" i="10"/>
  <c r="AI59" i="10"/>
  <c r="AI52" i="10"/>
  <c r="AG4" i="10" l="1"/>
  <c r="AG15" i="10"/>
  <c r="AG16" i="10"/>
  <c r="AG6" i="10"/>
  <c r="AG10" i="10"/>
  <c r="AG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KYOSAI</author>
  </authors>
  <commentList>
    <comment ref="H4" authorId="0" shapeId="0" xr:uid="{00000000-0006-0000-0000-000001000000}">
      <text>
        <r>
          <rPr>
            <b/>
            <sz val="11"/>
            <color theme="1"/>
            <rFont val="游ゴシック"/>
            <family val="3"/>
            <charset val="128"/>
            <scheme val="minor"/>
          </rPr>
          <t>元号
昭和 → 3
平成 → 4　</t>
        </r>
      </text>
    </comment>
  </commentList>
</comments>
</file>

<file path=xl/sharedStrings.xml><?xml version="1.0" encoding="utf-8"?>
<sst xmlns="http://schemas.openxmlformats.org/spreadsheetml/2006/main" count="81" uniqueCount="79">
  <si>
    <t>氏名（カナ）</t>
  </si>
  <si>
    <t>性別</t>
    <rPh sb="0" eb="2">
      <t>セイベツ</t>
    </rPh>
    <phoneticPr fontId="2"/>
  </si>
  <si>
    <t>生年月日</t>
    <rPh sb="0" eb="2">
      <t>セイネン</t>
    </rPh>
    <rPh sb="2" eb="4">
      <t>ガッピ</t>
    </rPh>
    <phoneticPr fontId="2"/>
  </si>
  <si>
    <t>証番号</t>
    <phoneticPr fontId="2"/>
  </si>
  <si>
    <t>元号   年  月  日
  5      00  00  00</t>
    <rPh sb="0" eb="2">
      <t>ゲンゴウ</t>
    </rPh>
    <rPh sb="5" eb="6">
      <t>ネン</t>
    </rPh>
    <rPh sb="8" eb="9">
      <t>ツキ</t>
    </rPh>
    <rPh sb="11" eb="12">
      <t>ニチ</t>
    </rPh>
    <phoneticPr fontId="1"/>
  </si>
  <si>
    <t>半角入力
姓と名の間半角１文字スペース</t>
    <rPh sb="0" eb="2">
      <t>ハンカク</t>
    </rPh>
    <rPh sb="2" eb="4">
      <t>ニュウリョク</t>
    </rPh>
    <rPh sb="5" eb="6">
      <t>セイ</t>
    </rPh>
    <rPh sb="7" eb="8">
      <t>ナ</t>
    </rPh>
    <rPh sb="9" eb="10">
      <t>アイダ</t>
    </rPh>
    <rPh sb="10" eb="12">
      <t>ハンカク</t>
    </rPh>
    <rPh sb="13" eb="15">
      <t>モジ</t>
    </rPh>
    <phoneticPr fontId="4"/>
  </si>
  <si>
    <t>企業
コード</t>
    <phoneticPr fontId="2"/>
  </si>
  <si>
    <t>組合員
種別</t>
    <phoneticPr fontId="1"/>
  </si>
  <si>
    <t>1 男
2 女</t>
    <rPh sb="2" eb="3">
      <t>オトコ</t>
    </rPh>
    <rPh sb="6" eb="7">
      <t>オンナ</t>
    </rPh>
    <phoneticPr fontId="1"/>
  </si>
  <si>
    <t>元号   年  月  日
  0      00  00  00</t>
    <rPh sb="0" eb="2">
      <t>ゲンゴウ</t>
    </rPh>
    <rPh sb="5" eb="6">
      <t>ネン</t>
    </rPh>
    <rPh sb="8" eb="9">
      <t>ツキ</t>
    </rPh>
    <rPh sb="11" eb="12">
      <t>ニチ</t>
    </rPh>
    <phoneticPr fontId="1"/>
  </si>
  <si>
    <t>10 一般組合員
30 特定消防
41 短期組合員
99 上記以外</t>
    <rPh sb="3" eb="5">
      <t>イッパン</t>
    </rPh>
    <rPh sb="5" eb="8">
      <t>クミアイイン</t>
    </rPh>
    <rPh sb="12" eb="16">
      <t>トクテイショウボウ</t>
    </rPh>
    <rPh sb="20" eb="22">
      <t>タンキ</t>
    </rPh>
    <rPh sb="22" eb="25">
      <t>クミアイイン</t>
    </rPh>
    <rPh sb="29" eb="31">
      <t>ジョウキ</t>
    </rPh>
    <rPh sb="31" eb="33">
      <t>イガイ</t>
    </rPh>
    <phoneticPr fontId="1"/>
  </si>
  <si>
    <t>※訂正不要者は必ず削除してください。</t>
    <rPh sb="1" eb="3">
      <t>テイセイ</t>
    </rPh>
    <rPh sb="3" eb="5">
      <t>フヨウ</t>
    </rPh>
    <rPh sb="5" eb="6">
      <t>シャ</t>
    </rPh>
    <rPh sb="7" eb="8">
      <t>カナラ</t>
    </rPh>
    <rPh sb="9" eb="11">
      <t>サクジョ</t>
    </rPh>
    <phoneticPr fontId="1"/>
  </si>
  <si>
    <t>異動年月日</t>
    <rPh sb="0" eb="2">
      <t>イドウ</t>
    </rPh>
    <phoneticPr fontId="1"/>
  </si>
  <si>
    <t>平均額</t>
    <rPh sb="0" eb="2">
      <t>ヘイキン</t>
    </rPh>
    <rPh sb="2" eb="3">
      <t>ガク</t>
    </rPh>
    <phoneticPr fontId="2"/>
  </si>
  <si>
    <t>固定的
給与(1)</t>
    <rPh sb="0" eb="3">
      <t>コテイテキ</t>
    </rPh>
    <rPh sb="4" eb="5">
      <t>キュウ</t>
    </rPh>
    <rPh sb="5" eb="6">
      <t>ヨ</t>
    </rPh>
    <phoneticPr fontId="2"/>
  </si>
  <si>
    <t>非固定的
給与(1)</t>
    <rPh sb="0" eb="1">
      <t>ヒ</t>
    </rPh>
    <rPh sb="1" eb="4">
      <t>コテイテキ</t>
    </rPh>
    <rPh sb="5" eb="6">
      <t>キュウ</t>
    </rPh>
    <rPh sb="6" eb="7">
      <t>ヨ</t>
    </rPh>
    <phoneticPr fontId="2"/>
  </si>
  <si>
    <t>非固定的
給与(2)</t>
    <rPh sb="0" eb="1">
      <t>ヒ</t>
    </rPh>
    <rPh sb="1" eb="4">
      <t>コテイテキ</t>
    </rPh>
    <rPh sb="5" eb="6">
      <t>キュウ</t>
    </rPh>
    <rPh sb="6" eb="7">
      <t>ヨ</t>
    </rPh>
    <phoneticPr fontId="2"/>
  </si>
  <si>
    <t>固定的
給与(2)</t>
    <rPh sb="0" eb="3">
      <t>コテイテキ</t>
    </rPh>
    <rPh sb="4" eb="5">
      <t>キュウ</t>
    </rPh>
    <rPh sb="5" eb="6">
      <t>ヨ</t>
    </rPh>
    <phoneticPr fontId="2"/>
  </si>
  <si>
    <t>固定的
給与(3)</t>
    <rPh sb="0" eb="3">
      <t>コテイテキ</t>
    </rPh>
    <rPh sb="4" eb="5">
      <t>キュウ</t>
    </rPh>
    <rPh sb="5" eb="6">
      <t>ヨ</t>
    </rPh>
    <phoneticPr fontId="2"/>
  </si>
  <si>
    <t>非固定的
給与(3)</t>
    <rPh sb="0" eb="1">
      <t>ヒ</t>
    </rPh>
    <rPh sb="1" eb="4">
      <t>コテイテキ</t>
    </rPh>
    <rPh sb="5" eb="6">
      <t>キュウ</t>
    </rPh>
    <rPh sb="6" eb="7">
      <t>ヨ</t>
    </rPh>
    <phoneticPr fontId="2"/>
  </si>
  <si>
    <t>従前の
標準報酬等級
（短期）</t>
    <rPh sb="0" eb="2">
      <t>ジュウゼン</t>
    </rPh>
    <rPh sb="4" eb="6">
      <t>ヒョウジュン</t>
    </rPh>
    <rPh sb="6" eb="8">
      <t>ホウシュウ</t>
    </rPh>
    <rPh sb="8" eb="10">
      <t>トウキュウ</t>
    </rPh>
    <rPh sb="12" eb="14">
      <t>タンキ</t>
    </rPh>
    <phoneticPr fontId="2"/>
  </si>
  <si>
    <t>従前の
標準報酬月額
（短期）</t>
    <rPh sb="0" eb="2">
      <t>ジュウゼン</t>
    </rPh>
    <rPh sb="4" eb="6">
      <t>ヒョウジュン</t>
    </rPh>
    <rPh sb="6" eb="8">
      <t>ホウシュウ</t>
    </rPh>
    <rPh sb="8" eb="10">
      <t>ゲツガク</t>
    </rPh>
    <rPh sb="12" eb="14">
      <t>タンキ</t>
    </rPh>
    <phoneticPr fontId="2"/>
  </si>
  <si>
    <t>従前の
標準報酬等級
（厚年）</t>
    <rPh sb="0" eb="2">
      <t>ジュウゼン</t>
    </rPh>
    <rPh sb="4" eb="6">
      <t>ヒョウジュン</t>
    </rPh>
    <rPh sb="6" eb="8">
      <t>ホウシュウ</t>
    </rPh>
    <rPh sb="8" eb="10">
      <t>トウキュウ</t>
    </rPh>
    <rPh sb="12" eb="14">
      <t>コウネン</t>
    </rPh>
    <phoneticPr fontId="2"/>
  </si>
  <si>
    <t>従前の
標準報酬月額
（厚年）</t>
    <rPh sb="0" eb="2">
      <t>ジュウゼン</t>
    </rPh>
    <rPh sb="4" eb="6">
      <t>ヒョウジュン</t>
    </rPh>
    <rPh sb="6" eb="8">
      <t>ホウシュウ</t>
    </rPh>
    <rPh sb="8" eb="10">
      <t>ゲツガク</t>
    </rPh>
    <rPh sb="12" eb="14">
      <t>コウネン</t>
    </rPh>
    <phoneticPr fontId="2"/>
  </si>
  <si>
    <t>従前の
標準報酬等級
（退職等)</t>
    <rPh sb="0" eb="2">
      <t>ジュウゼン</t>
    </rPh>
    <rPh sb="4" eb="6">
      <t>ヒョウジュン</t>
    </rPh>
    <rPh sb="6" eb="8">
      <t>ホウシュウ</t>
    </rPh>
    <rPh sb="8" eb="10">
      <t>トウキュウ</t>
    </rPh>
    <rPh sb="12" eb="14">
      <t>タイショク</t>
    </rPh>
    <rPh sb="14" eb="15">
      <t>トウ</t>
    </rPh>
    <phoneticPr fontId="2"/>
  </si>
  <si>
    <t>従前の
標準報酬月額
（退職等)</t>
    <rPh sb="0" eb="2">
      <t>ジュウゼン</t>
    </rPh>
    <rPh sb="4" eb="6">
      <t>ヒョウジュン</t>
    </rPh>
    <rPh sb="6" eb="8">
      <t>ホウシュウ</t>
    </rPh>
    <rPh sb="8" eb="10">
      <t>ゲツガク</t>
    </rPh>
    <rPh sb="12" eb="14">
      <t>タイショク</t>
    </rPh>
    <rPh sb="14" eb="15">
      <t>トウ</t>
    </rPh>
    <phoneticPr fontId="2"/>
  </si>
  <si>
    <t>従前の
改定年月</t>
    <rPh sb="0" eb="2">
      <t>ジュウゼン</t>
    </rPh>
    <rPh sb="4" eb="6">
      <t>カイテイ</t>
    </rPh>
    <rPh sb="6" eb="8">
      <t>ネンゲツ</t>
    </rPh>
    <phoneticPr fontId="2"/>
  </si>
  <si>
    <t>登録/訂正</t>
    <rPh sb="0" eb="2">
      <t>トウロク</t>
    </rPh>
    <rPh sb="3" eb="5">
      <t>テイセイ</t>
    </rPh>
    <phoneticPr fontId="1"/>
  </si>
  <si>
    <t>1 初回登録
2 訂正</t>
    <rPh sb="2" eb="4">
      <t>ショカイ</t>
    </rPh>
    <rPh sb="4" eb="6">
      <t>トウロク</t>
    </rPh>
    <rPh sb="9" eb="11">
      <t>テイセイ</t>
    </rPh>
    <phoneticPr fontId="1"/>
  </si>
  <si>
    <t>対象月
(1)</t>
    <rPh sb="0" eb="2">
      <t>タイショウ</t>
    </rPh>
    <rPh sb="2" eb="3">
      <t>ツキ</t>
    </rPh>
    <phoneticPr fontId="1"/>
  </si>
  <si>
    <t>対象月
(2)</t>
    <rPh sb="0" eb="2">
      <t>タイショウ</t>
    </rPh>
    <rPh sb="2" eb="3">
      <t>ツキ</t>
    </rPh>
    <phoneticPr fontId="1"/>
  </si>
  <si>
    <t>対象月
(3)</t>
    <rPh sb="0" eb="2">
      <t>タイショウ</t>
    </rPh>
    <rPh sb="2" eb="3">
      <t>ツキ</t>
    </rPh>
    <phoneticPr fontId="1"/>
  </si>
  <si>
    <t>1 該当</t>
    <rPh sb="2" eb="4">
      <t>ガイトウ</t>
    </rPh>
    <phoneticPr fontId="1"/>
  </si>
  <si>
    <t xml:space="preserve">元号   年  月
  5      00  00 </t>
    <rPh sb="0" eb="2">
      <t>ゲンゴウ</t>
    </rPh>
    <rPh sb="5" eb="6">
      <t>ネン</t>
    </rPh>
    <rPh sb="8" eb="9">
      <t>ツキ</t>
    </rPh>
    <phoneticPr fontId="1"/>
  </si>
  <si>
    <t>平均額
(入力用)</t>
    <rPh sb="0" eb="2">
      <t>ヘイキン</t>
    </rPh>
    <rPh sb="2" eb="3">
      <t>ガク</t>
    </rPh>
    <rPh sb="5" eb="8">
      <t>ニュウリョクヨウ</t>
    </rPh>
    <phoneticPr fontId="2"/>
  </si>
  <si>
    <t>所属所
番号</t>
    <rPh sb="4" eb="6">
      <t>バンゴウ</t>
    </rPh>
    <phoneticPr fontId="2"/>
  </si>
  <si>
    <t>保険者
算定</t>
    <rPh sb="0" eb="3">
      <t>ホケンシャ</t>
    </rPh>
    <rPh sb="4" eb="6">
      <t>サンテイ</t>
    </rPh>
    <phoneticPr fontId="1"/>
  </si>
  <si>
    <t>令和</t>
    <rPh sb="0" eb="2">
      <t>レイワ</t>
    </rPh>
    <phoneticPr fontId="1"/>
  </si>
  <si>
    <t>年</t>
    <rPh sb="0" eb="1">
      <t>ネン</t>
    </rPh>
    <phoneticPr fontId="1"/>
  </si>
  <si>
    <t>日</t>
    <rPh sb="0" eb="1">
      <t>ニチ</t>
    </rPh>
    <phoneticPr fontId="1"/>
  </si>
  <si>
    <t>所属所長</t>
    <rPh sb="0" eb="3">
      <t>ショゾクショ</t>
    </rPh>
    <rPh sb="3" eb="4">
      <t>チョウ</t>
    </rPh>
    <phoneticPr fontId="1"/>
  </si>
  <si>
    <t>赤色のセル</t>
    <rPh sb="0" eb="2">
      <t>アカイロ</t>
    </rPh>
    <phoneticPr fontId="1"/>
  </si>
  <si>
    <t>黄色のセル</t>
    <rPh sb="0" eb="2">
      <t>キイロ</t>
    </rPh>
    <phoneticPr fontId="1"/>
  </si>
  <si>
    <t>は、入力必須項目です。</t>
    <rPh sb="2" eb="4">
      <t>ニュウリョク</t>
    </rPh>
    <rPh sb="4" eb="6">
      <t>ヒッス</t>
    </rPh>
    <rPh sb="6" eb="8">
      <t>コウモク</t>
    </rPh>
    <phoneticPr fontId="1"/>
  </si>
  <si>
    <t>所属所</t>
    <rPh sb="0" eb="3">
      <t>ショゾクショ</t>
    </rPh>
    <phoneticPr fontId="1"/>
  </si>
  <si>
    <t>証番号</t>
    <rPh sb="0" eb="1">
      <t>ショウ</t>
    </rPh>
    <rPh sb="1" eb="3">
      <t>バンゴウ</t>
    </rPh>
    <phoneticPr fontId="1"/>
  </si>
  <si>
    <t>異動事由</t>
    <rPh sb="0" eb="4">
      <t>イドウジユウ</t>
    </rPh>
    <phoneticPr fontId="1"/>
  </si>
  <si>
    <t>処理区分</t>
    <rPh sb="0" eb="4">
      <t>ショリクブン</t>
    </rPh>
    <phoneticPr fontId="1"/>
  </si>
  <si>
    <t>異動年月日</t>
    <rPh sb="0" eb="5">
      <t>イドウネンガッピ</t>
    </rPh>
    <phoneticPr fontId="1"/>
  </si>
  <si>
    <t>企業</t>
    <rPh sb="0" eb="2">
      <t>キギョウ</t>
    </rPh>
    <phoneticPr fontId="1"/>
  </si>
  <si>
    <t>従前改定年月</t>
    <rPh sb="0" eb="2">
      <t>ジュウゼン</t>
    </rPh>
    <rPh sb="2" eb="4">
      <t>カイテイ</t>
    </rPh>
    <rPh sb="4" eb="5">
      <t>ネン</t>
    </rPh>
    <rPh sb="5" eb="6">
      <t>ツキ</t>
    </rPh>
    <phoneticPr fontId="1"/>
  </si>
  <si>
    <t>従前等級</t>
    <rPh sb="0" eb="2">
      <t>ジュウゼン</t>
    </rPh>
    <rPh sb="2" eb="4">
      <t>トウキュウ</t>
    </rPh>
    <phoneticPr fontId="1"/>
  </si>
  <si>
    <t>従前月額</t>
    <rPh sb="0" eb="2">
      <t>ジュウゼン</t>
    </rPh>
    <rPh sb="2" eb="4">
      <t>ゲツガク</t>
    </rPh>
    <phoneticPr fontId="1"/>
  </si>
  <si>
    <t>従前等級</t>
    <rPh sb="0" eb="4">
      <t>ジュウゼントウキュウ</t>
    </rPh>
    <phoneticPr fontId="1"/>
  </si>
  <si>
    <t>従前月額</t>
    <rPh sb="0" eb="4">
      <t>ジュウゼンゲツガク</t>
    </rPh>
    <phoneticPr fontId="1"/>
  </si>
  <si>
    <t>月(1)</t>
    <rPh sb="0" eb="1">
      <t>ツキ</t>
    </rPh>
    <phoneticPr fontId="1"/>
  </si>
  <si>
    <t>月(2)</t>
    <rPh sb="0" eb="1">
      <t>ツキ</t>
    </rPh>
    <phoneticPr fontId="1"/>
  </si>
  <si>
    <t>月(3)</t>
    <rPh sb="0" eb="1">
      <t>ツキ</t>
    </rPh>
    <phoneticPr fontId="1"/>
  </si>
  <si>
    <t>固定給(1)</t>
    <rPh sb="0" eb="3">
      <t>コテイキュウ</t>
    </rPh>
    <phoneticPr fontId="1"/>
  </si>
  <si>
    <t>固定給(2)</t>
    <rPh sb="0" eb="3">
      <t>コテイキュウ</t>
    </rPh>
    <phoneticPr fontId="1"/>
  </si>
  <si>
    <t>固定給(3)</t>
    <rPh sb="0" eb="3">
      <t>コテイキュウ</t>
    </rPh>
    <phoneticPr fontId="1"/>
  </si>
  <si>
    <t>非固定(1)</t>
    <rPh sb="0" eb="1">
      <t>ヒ</t>
    </rPh>
    <rPh sb="1" eb="3">
      <t>コテイ</t>
    </rPh>
    <phoneticPr fontId="1"/>
  </si>
  <si>
    <t>非固定(2)</t>
    <rPh sb="0" eb="3">
      <t>ヒコテイ</t>
    </rPh>
    <phoneticPr fontId="1"/>
  </si>
  <si>
    <t>非固定(3)</t>
    <rPh sb="0" eb="3">
      <t>ヒコテイ</t>
    </rPh>
    <phoneticPr fontId="1"/>
  </si>
  <si>
    <t>合計(1)</t>
    <rPh sb="0" eb="2">
      <t>ゴウケイ</t>
    </rPh>
    <phoneticPr fontId="1"/>
  </si>
  <si>
    <t>合計(2)</t>
    <rPh sb="0" eb="2">
      <t>ゴウケイ</t>
    </rPh>
    <phoneticPr fontId="1"/>
  </si>
  <si>
    <t>合計(3)</t>
    <rPh sb="0" eb="2">
      <t>ゴウケイ</t>
    </rPh>
    <phoneticPr fontId="1"/>
  </si>
  <si>
    <t>決定方法</t>
    <rPh sb="0" eb="4">
      <t>ケッテイホウホウ</t>
    </rPh>
    <phoneticPr fontId="1"/>
  </si>
  <si>
    <t>保険者算定</t>
    <rPh sb="0" eb="3">
      <t>ホケンシャ</t>
    </rPh>
    <rPh sb="3" eb="5">
      <t>サンテイ</t>
    </rPh>
    <phoneticPr fontId="1"/>
  </si>
  <si>
    <t>平均額</t>
    <rPh sb="0" eb="2">
      <t>ヘイキン</t>
    </rPh>
    <rPh sb="2" eb="3">
      <t>ガク</t>
    </rPh>
    <phoneticPr fontId="1"/>
  </si>
  <si>
    <r>
      <rPr>
        <b/>
        <sz val="9"/>
        <color rgb="FFFF0000"/>
        <rFont val="游ゴシック"/>
        <family val="3"/>
        <charset val="128"/>
        <scheme val="minor"/>
      </rPr>
      <t>該当しない場合</t>
    </r>
    <r>
      <rPr>
        <b/>
        <sz val="9"/>
        <color theme="1"/>
        <rFont val="游ゴシック"/>
        <family val="3"/>
        <charset val="128"/>
        <scheme val="minor"/>
      </rPr>
      <t>は「0」を
入力</t>
    </r>
    <rPh sb="0" eb="2">
      <t>ガイトウ</t>
    </rPh>
    <rPh sb="5" eb="7">
      <t>バアイ</t>
    </rPh>
    <rPh sb="13" eb="15">
      <t>ニュウリョク</t>
    </rPh>
    <phoneticPr fontId="1"/>
  </si>
  <si>
    <t>は、該当する場合のみ入力してください。</t>
    <rPh sb="2" eb="4">
      <t>ガイトウ</t>
    </rPh>
    <rPh sb="6" eb="8">
      <t>バアイ</t>
    </rPh>
    <rPh sb="10" eb="12">
      <t>ニュウリョク</t>
    </rPh>
    <phoneticPr fontId="1"/>
  </si>
  <si>
    <t>標準報酬定時決定基礎届</t>
    <rPh sb="0" eb="2">
      <t>ヒョウジュン</t>
    </rPh>
    <rPh sb="2" eb="4">
      <t>ホウシュウ</t>
    </rPh>
    <rPh sb="4" eb="8">
      <t>テイジケッテイ</t>
    </rPh>
    <rPh sb="8" eb="10">
      <t>キソ</t>
    </rPh>
    <rPh sb="10" eb="11">
      <t>トドケ</t>
    </rPh>
    <phoneticPr fontId="1"/>
  </si>
  <si>
    <t>組合員について、下記のとおり届出します。</t>
    <rPh sb="0" eb="3">
      <t>クミアイイン</t>
    </rPh>
    <rPh sb="8" eb="10">
      <t>カキ</t>
    </rPh>
    <rPh sb="14" eb="15">
      <t>トドケ</t>
    </rPh>
    <rPh sb="15" eb="16">
      <t>デ</t>
    </rPh>
    <phoneticPr fontId="1"/>
  </si>
  <si>
    <t>月</t>
    <rPh sb="0" eb="1">
      <t>ツキ</t>
    </rPh>
    <phoneticPr fontId="1"/>
  </si>
  <si>
    <t>氏名カナ</t>
    <rPh sb="0" eb="2">
      <t>シメイ</t>
    </rPh>
    <phoneticPr fontId="1"/>
  </si>
  <si>
    <t>生年月日</t>
    <rPh sb="0" eb="4">
      <t>セイネンガッピ</t>
    </rPh>
    <phoneticPr fontId="1"/>
  </si>
  <si>
    <r>
      <t>※</t>
    </r>
    <r>
      <rPr>
        <b/>
        <sz val="16"/>
        <color rgb="FFFF0000"/>
        <rFont val="游ゴシック"/>
        <family val="3"/>
        <charset val="128"/>
        <scheme val="minor"/>
      </rPr>
      <t>支払基礎日数を満たさない月は入力しない</t>
    </r>
    <r>
      <rPr>
        <b/>
        <sz val="16"/>
        <color theme="1"/>
        <rFont val="游ゴシック"/>
        <family val="3"/>
        <charset val="128"/>
        <scheme val="minor"/>
      </rPr>
      <t>でください。
※</t>
    </r>
    <r>
      <rPr>
        <b/>
        <sz val="16"/>
        <color rgb="FFFF0000"/>
        <rFont val="游ゴシック"/>
        <family val="3"/>
        <charset val="128"/>
        <scheme val="minor"/>
      </rPr>
      <t>休職者給与を受けることにより報酬の一部が支給されない日がある月は入力しない</t>
    </r>
    <r>
      <rPr>
        <b/>
        <sz val="16"/>
        <color theme="1"/>
        <rFont val="游ゴシック"/>
        <family val="3"/>
        <charset val="128"/>
        <scheme val="minor"/>
      </rPr>
      <t>でください。
※必ず平均額を確認してください。</t>
    </r>
    <rPh sb="1" eb="3">
      <t>シハラ</t>
    </rPh>
    <rPh sb="3" eb="5">
      <t>キソ</t>
    </rPh>
    <rPh sb="5" eb="7">
      <t>ニッスウ</t>
    </rPh>
    <rPh sb="8" eb="9">
      <t>ミ</t>
    </rPh>
    <rPh sb="13" eb="14">
      <t>ツキ</t>
    </rPh>
    <rPh sb="15" eb="17">
      <t>ニュウリョク</t>
    </rPh>
    <rPh sb="28" eb="30">
      <t>キュウショク</t>
    </rPh>
    <rPh sb="30" eb="31">
      <t>シャ</t>
    </rPh>
    <rPh sb="31" eb="33">
      <t>キュウヨ</t>
    </rPh>
    <rPh sb="34" eb="35">
      <t>ウ</t>
    </rPh>
    <rPh sb="42" eb="44">
      <t>ホウシュウ</t>
    </rPh>
    <rPh sb="45" eb="47">
      <t>イチブ</t>
    </rPh>
    <rPh sb="48" eb="50">
      <t>シキュウ</t>
    </rPh>
    <rPh sb="54" eb="55">
      <t>ヒ</t>
    </rPh>
    <rPh sb="58" eb="59">
      <t>ツキ</t>
    </rPh>
    <rPh sb="60" eb="62">
      <t>ニュウリョク</t>
    </rPh>
    <rPh sb="73" eb="74">
      <t>カナラ</t>
    </rPh>
    <rPh sb="75" eb="78">
      <t>ヘイキンガク</t>
    </rPh>
    <rPh sb="79" eb="81">
      <t>カクニン</t>
    </rPh>
    <phoneticPr fontId="1"/>
  </si>
  <si>
    <t>ver5.8.4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</si>
</sst>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name val="ＭＳ 明朝"/>
      <family val="1"/>
      <charset val="128"/>
    </font>
    <font>
      <b/>
      <sz val="10"/>
      <color theme="1"/>
      <name val="游ゴシック"/>
      <family val="2"/>
      <charset val="128"/>
      <scheme val="minor"/>
    </font>
    <font>
      <sz val="6"/>
      <name val="ＭＳ ゴシック"/>
      <family val="2"/>
      <charset val="128"/>
    </font>
    <font>
      <b/>
      <sz val="10"/>
      <color theme="1"/>
      <name val="游ゴシック"/>
      <family val="3"/>
      <charset val="128"/>
      <scheme val="minor"/>
    </font>
    <font>
      <b/>
      <sz val="9"/>
      <color theme="1"/>
      <name val="游ゴシック"/>
      <family val="3"/>
      <charset val="128"/>
      <scheme val="minor"/>
    </font>
    <font>
      <b/>
      <sz val="10"/>
      <name val="游ゴシック"/>
      <family val="3"/>
      <charset val="128"/>
      <scheme val="minor"/>
    </font>
    <font>
      <b/>
      <sz val="11"/>
      <color theme="1"/>
      <name val="游ゴシック"/>
      <family val="3"/>
      <charset val="128"/>
      <scheme val="minor"/>
    </font>
    <font>
      <b/>
      <sz val="9"/>
      <name val="游ゴシック"/>
      <family val="3"/>
      <charset val="128"/>
      <scheme val="minor"/>
    </font>
    <font>
      <b/>
      <sz val="9"/>
      <color rgb="FFFF0000"/>
      <name val="游ゴシック"/>
      <family val="3"/>
      <charset val="128"/>
      <scheme val="minor"/>
    </font>
    <font>
      <b/>
      <sz val="11"/>
      <name val="游ゴシック"/>
      <family val="3"/>
      <charset val="128"/>
      <scheme val="minor"/>
    </font>
    <font>
      <b/>
      <sz val="12"/>
      <name val="游ゴシック"/>
      <family val="3"/>
      <charset val="128"/>
      <scheme val="minor"/>
    </font>
    <font>
      <b/>
      <sz val="26"/>
      <color theme="1"/>
      <name val="游ゴシック"/>
      <family val="3"/>
      <charset val="128"/>
      <scheme val="minor"/>
    </font>
    <font>
      <b/>
      <sz val="16"/>
      <color rgb="FFFF0000"/>
      <name val="游ゴシック"/>
      <family val="3"/>
      <charset val="128"/>
      <scheme val="minor"/>
    </font>
    <font>
      <sz val="11"/>
      <color theme="1"/>
      <name val="游ゴシック"/>
      <family val="2"/>
      <charset val="128"/>
      <scheme val="minor"/>
    </font>
    <font>
      <b/>
      <sz val="16"/>
      <color theme="1"/>
      <name val="游ゴシック"/>
      <family val="3"/>
      <charset val="128"/>
      <scheme val="minor"/>
    </font>
    <font>
      <b/>
      <u val="double"/>
      <sz val="18"/>
      <color rgb="FFFF0000"/>
      <name val="游ゴシック"/>
      <family val="3"/>
      <charset val="128"/>
      <scheme val="minor"/>
    </font>
  </fonts>
  <fills count="4">
    <fill>
      <patternFill patternType="none"/>
    </fill>
    <fill>
      <patternFill patternType="gray125"/>
    </fill>
    <fill>
      <patternFill patternType="solid">
        <fgColor rgb="FFFF0000"/>
        <bgColor indexed="64"/>
      </patternFill>
    </fill>
    <fill>
      <patternFill patternType="solid">
        <fgColor rgb="FFFFFF00"/>
        <bgColor indexed="64"/>
      </patternFill>
    </fill>
  </fills>
  <borders count="19">
    <border>
      <left/>
      <right/>
      <top/>
      <bottom/>
      <diagonal/>
    </border>
    <border>
      <left/>
      <right/>
      <top style="medium">
        <color auto="1"/>
      </top>
      <bottom/>
      <diagonal/>
    </border>
    <border>
      <left style="medium">
        <color auto="1"/>
      </left>
      <right/>
      <top/>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diagonal/>
    </border>
    <border>
      <left/>
      <right style="thick">
        <color auto="1"/>
      </right>
      <top style="medium">
        <color auto="1"/>
      </top>
      <bottom/>
      <diagonal/>
    </border>
    <border>
      <left/>
      <right style="thick">
        <color auto="1"/>
      </right>
      <top/>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65">
    <xf numFmtId="0" fontId="0" fillId="0" borderId="0" xfId="0">
      <alignment vertical="center"/>
    </xf>
    <xf numFmtId="0" fontId="0" fillId="0" borderId="1" xfId="0" applyBorder="1">
      <alignment vertical="center"/>
    </xf>
    <xf numFmtId="1" fontId="0" fillId="0" borderId="0" xfId="0" applyNumberFormat="1">
      <alignment vertical="center"/>
    </xf>
    <xf numFmtId="0" fontId="3" fillId="0" borderId="0" xfId="0" applyFont="1">
      <alignment vertical="center"/>
    </xf>
    <xf numFmtId="49" fontId="0" fillId="0" borderId="0" xfId="0" applyNumberFormat="1" applyAlignment="1">
      <alignment horizontal="right" vertical="center"/>
    </xf>
    <xf numFmtId="0" fontId="0" fillId="0" borderId="2" xfId="0" applyBorder="1">
      <alignment vertical="center"/>
    </xf>
    <xf numFmtId="0" fontId="0" fillId="0" borderId="0" xfId="0" applyAlignment="1">
      <alignment horizontal="right" vertical="center"/>
    </xf>
    <xf numFmtId="0" fontId="6" fillId="0" borderId="0" xfId="0" applyFont="1" applyAlignment="1">
      <alignment horizontal="left" vertical="center" wrapText="1"/>
    </xf>
    <xf numFmtId="0" fontId="0" fillId="0" borderId="1" xfId="0" applyBorder="1" applyProtection="1">
      <alignment vertical="center"/>
      <protection locked="0"/>
    </xf>
    <xf numFmtId="0" fontId="0" fillId="0" borderId="0" xfId="0" applyProtection="1">
      <alignment vertical="center"/>
      <protection locked="0"/>
    </xf>
    <xf numFmtId="0" fontId="9" fillId="0" borderId="0" xfId="0" applyFont="1" applyAlignment="1">
      <alignment horizontal="left" vertical="center"/>
    </xf>
    <xf numFmtId="0" fontId="6" fillId="0" borderId="0" xfId="0" applyFont="1" applyAlignment="1">
      <alignment horizontal="center" vertical="center" wrapText="1"/>
    </xf>
    <xf numFmtId="14"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lignment vertical="center"/>
    </xf>
    <xf numFmtId="14" fontId="6" fillId="0" borderId="0" xfId="0" applyNumberFormat="1" applyFont="1" applyAlignment="1">
      <alignment horizontal="left" vertical="center" wrapText="1"/>
    </xf>
    <xf numFmtId="0" fontId="9" fillId="2" borderId="0" xfId="0" applyFont="1" applyFill="1" applyAlignment="1">
      <alignment horizontal="left" vertical="center"/>
    </xf>
    <xf numFmtId="0" fontId="9" fillId="3" borderId="0" xfId="0" applyFont="1" applyFill="1" applyAlignment="1">
      <alignment horizontal="left" vertical="center"/>
    </xf>
    <xf numFmtId="0" fontId="6" fillId="0" borderId="0" xfId="0" applyFont="1" applyAlignment="1">
      <alignment horizontal="right" vertical="center" wrapText="1"/>
    </xf>
    <xf numFmtId="38" fontId="0" fillId="0" borderId="1" xfId="1" applyFont="1" applyBorder="1" applyProtection="1">
      <alignment vertical="center"/>
      <protection locked="0"/>
    </xf>
    <xf numFmtId="38" fontId="0" fillId="0" borderId="0" xfId="1" applyFont="1" applyBorder="1" applyProtection="1">
      <alignment vertical="center"/>
      <protection locked="0"/>
    </xf>
    <xf numFmtId="38" fontId="0" fillId="0" borderId="1" xfId="1" applyFont="1" applyBorder="1" applyProtection="1">
      <alignment vertical="center"/>
    </xf>
    <xf numFmtId="38" fontId="0" fillId="0" borderId="0" xfId="1" applyFont="1" applyBorder="1" applyProtection="1">
      <alignment vertical="center"/>
    </xf>
    <xf numFmtId="1" fontId="0" fillId="0" borderId="0" xfId="0" applyNumberFormat="1" applyAlignment="1">
      <alignment horizontal="right" vertical="center"/>
    </xf>
    <xf numFmtId="0" fontId="7" fillId="0" borderId="4" xfId="0" applyFont="1" applyBorder="1" applyAlignment="1">
      <alignment horizontal="left" vertical="center" wrapText="1"/>
    </xf>
    <xf numFmtId="0" fontId="5"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5"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9" fillId="0" borderId="7" xfId="0" applyFont="1" applyBorder="1" applyAlignment="1">
      <alignment horizontal="left" vertical="center"/>
    </xf>
    <xf numFmtId="0" fontId="6" fillId="0" borderId="8" xfId="0" applyFont="1" applyBorder="1" applyAlignment="1">
      <alignment horizontal="left" vertical="center" wrapText="1"/>
    </xf>
    <xf numFmtId="0" fontId="9" fillId="0" borderId="8" xfId="0" applyFont="1" applyBorder="1" applyAlignment="1">
      <alignment horizontal="left" vertical="center"/>
    </xf>
    <xf numFmtId="0" fontId="6" fillId="0" borderId="8" xfId="0" applyFont="1" applyBorder="1" applyAlignment="1">
      <alignment horizontal="center" vertical="center" wrapText="1"/>
    </xf>
    <xf numFmtId="0" fontId="6" fillId="0" borderId="8" xfId="0" applyFont="1" applyBorder="1" applyAlignment="1">
      <alignment vertical="center" wrapText="1"/>
    </xf>
    <xf numFmtId="0" fontId="6" fillId="0" borderId="9" xfId="0" applyFont="1" applyBorder="1" applyAlignment="1">
      <alignment horizontal="left" vertical="center" wrapText="1"/>
    </xf>
    <xf numFmtId="0" fontId="11" fillId="0" borderId="11" xfId="0" applyFont="1" applyBorder="1" applyAlignment="1">
      <alignment horizontal="right" vertical="center" wrapText="1"/>
    </xf>
    <xf numFmtId="49" fontId="8" fillId="0" borderId="13" xfId="0" applyNumberFormat="1" applyFont="1" applyBorder="1" applyAlignment="1">
      <alignment horizontal="right" vertical="center"/>
    </xf>
    <xf numFmtId="0" fontId="8" fillId="0" borderId="14" xfId="0" applyFont="1" applyBorder="1" applyAlignment="1" applyProtection="1">
      <alignment horizontal="center" vertical="center"/>
      <protection locked="0"/>
    </xf>
    <xf numFmtId="49" fontId="8" fillId="0" borderId="14" xfId="0" applyNumberFormat="1" applyFont="1" applyBorder="1" applyAlignment="1">
      <alignment horizontal="left" vertical="center"/>
    </xf>
    <xf numFmtId="49" fontId="0" fillId="0" borderId="15" xfId="0" applyNumberFormat="1" applyBorder="1" applyAlignment="1">
      <alignment horizontal="right" vertical="center"/>
    </xf>
    <xf numFmtId="0" fontId="0" fillId="0" borderId="16" xfId="0" applyBorder="1" applyProtection="1">
      <alignment vertical="center"/>
      <protection locked="0"/>
    </xf>
    <xf numFmtId="38" fontId="0" fillId="0" borderId="17" xfId="1" applyFont="1" applyBorder="1" applyProtection="1">
      <alignment vertical="center"/>
      <protection locked="0"/>
    </xf>
    <xf numFmtId="38" fontId="0" fillId="0" borderId="18" xfId="1" applyFont="1" applyBorder="1" applyProtection="1">
      <alignment vertical="center"/>
      <protection locked="0"/>
    </xf>
    <xf numFmtId="0" fontId="0" fillId="0" borderId="13" xfId="0" applyBorder="1" applyProtection="1">
      <alignment vertical="center"/>
      <protection locked="0"/>
    </xf>
    <xf numFmtId="0" fontId="0" fillId="0" borderId="14" xfId="0" applyBorder="1" applyProtection="1">
      <alignment vertical="center"/>
      <protection locked="0"/>
    </xf>
    <xf numFmtId="0" fontId="0" fillId="0" borderId="14" xfId="0" applyBorder="1">
      <alignment vertical="center"/>
    </xf>
    <xf numFmtId="0" fontId="0" fillId="0" borderId="14" xfId="0" applyBorder="1" applyAlignment="1">
      <alignment horizontal="right" vertical="center"/>
    </xf>
    <xf numFmtId="38" fontId="0" fillId="0" borderId="14" xfId="1" applyFont="1" applyBorder="1" applyProtection="1">
      <alignment vertical="center"/>
      <protection locked="0"/>
    </xf>
    <xf numFmtId="38" fontId="0" fillId="0" borderId="14" xfId="1" applyFont="1" applyBorder="1" applyProtection="1">
      <alignment vertical="center"/>
    </xf>
    <xf numFmtId="38" fontId="0" fillId="0" borderId="15" xfId="1" applyFont="1" applyBorder="1" applyProtection="1">
      <alignment vertical="center"/>
      <protection locked="0"/>
    </xf>
    <xf numFmtId="0" fontId="8" fillId="0" borderId="14" xfId="0" applyFont="1" applyBorder="1" applyAlignment="1">
      <alignment horizontal="left" vertical="center"/>
    </xf>
    <xf numFmtId="1" fontId="0" fillId="0" borderId="5" xfId="0" applyNumberFormat="1" applyBorder="1">
      <alignment vertical="center"/>
    </xf>
    <xf numFmtId="1" fontId="0" fillId="0" borderId="5" xfId="0" applyNumberFormat="1" applyBorder="1" applyAlignment="1">
      <alignment horizontal="right" vertical="center"/>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0" fontId="13" fillId="0" borderId="0" xfId="0" applyFont="1" applyAlignment="1">
      <alignment horizontal="center" vertical="center"/>
    </xf>
    <xf numFmtId="0" fontId="13" fillId="0" borderId="3" xfId="0" applyFont="1" applyBorder="1" applyAlignment="1">
      <alignment horizontal="center" vertical="center"/>
    </xf>
    <xf numFmtId="0" fontId="6" fillId="0" borderId="0" xfId="0" applyFont="1" applyAlignment="1">
      <alignment horizontal="left" vertical="top" wrapText="1"/>
    </xf>
    <xf numFmtId="0" fontId="6" fillId="0" borderId="8" xfId="0" applyFont="1" applyBorder="1" applyAlignment="1">
      <alignment horizontal="left" vertical="center" wrapText="1"/>
    </xf>
    <xf numFmtId="0" fontId="17" fillId="0" borderId="0" xfId="0" applyFont="1" applyAlignment="1">
      <alignment horizontal="center" vertical="center"/>
    </xf>
    <xf numFmtId="0" fontId="17" fillId="0" borderId="8" xfId="0" applyFont="1" applyBorder="1" applyAlignment="1">
      <alignment horizontal="center" vertical="center"/>
    </xf>
    <xf numFmtId="0" fontId="16" fillId="0" borderId="8" xfId="0" applyFont="1" applyBorder="1" applyAlignment="1">
      <alignment horizontal="left" vertical="center" wrapText="1"/>
    </xf>
  </cellXfs>
  <cellStyles count="2">
    <cellStyle name="桁区切り" xfId="1" builtinId="6"/>
    <cellStyle name="標準" xfId="0" builtinId="0"/>
  </cellStyles>
  <dxfs count="23">
    <dxf>
      <fill>
        <patternFill>
          <bgColor rgb="FFFF0000"/>
        </patternFill>
      </fill>
    </dxf>
    <dxf>
      <fill>
        <patternFill>
          <bgColor rgb="FFFF0000"/>
        </patternFill>
      </fill>
    </dxf>
    <dxf>
      <fill>
        <patternFill>
          <bgColor theme="1"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tint="0.49998474074526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1" tint="0.349986266670735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B104"/>
  <sheetViews>
    <sheetView tabSelected="1" zoomScale="85" zoomScaleNormal="85" workbookViewId="0">
      <pane xSplit="3" ySplit="4" topLeftCell="D5" activePane="bottomRight" state="frozen"/>
      <selection pane="topRight" activeCell="D1" sqref="D1"/>
      <selection pane="bottomLeft" activeCell="A4" sqref="A4"/>
      <selection pane="bottomRight" activeCell="F6" sqref="F6:H6"/>
    </sheetView>
  </sheetViews>
  <sheetFormatPr defaultColWidth="9.625" defaultRowHeight="18.75" x14ac:dyDescent="0.4"/>
  <cols>
    <col min="1" max="1" width="5.75" customWidth="1"/>
    <col min="2" max="2" width="8.375" customWidth="1"/>
    <col min="3" max="3" width="6.875" bestFit="1" customWidth="1"/>
    <col min="4" max="4" width="13.125" customWidth="1"/>
    <col min="5" max="5" width="9.125" bestFit="1" customWidth="1"/>
    <col min="6" max="6" width="20.5" bestFit="1" customWidth="1"/>
    <col min="7" max="7" width="4.75" bestFit="1" customWidth="1"/>
    <col min="8" max="8" width="13" customWidth="1"/>
    <col min="9" max="9" width="12.125" bestFit="1" customWidth="1"/>
    <col min="10" max="10" width="10.625" bestFit="1" customWidth="1"/>
    <col min="11" max="16" width="11.625" bestFit="1" customWidth="1"/>
    <col min="17" max="17" width="6.625" customWidth="1"/>
    <col min="18" max="18" width="6.625" bestFit="1" customWidth="1"/>
    <col min="19" max="20" width="8.5" bestFit="1" customWidth="1"/>
    <col min="21" max="21" width="6.625" customWidth="1"/>
    <col min="22" max="23" width="8.5" customWidth="1"/>
    <col min="24" max="24" width="6.625" bestFit="1" customWidth="1"/>
    <col min="25" max="26" width="8.5" customWidth="1"/>
    <col min="27" max="28" width="9.375" bestFit="1" customWidth="1"/>
  </cols>
  <sheetData>
    <row r="1" spans="1:28" s="14" customFormat="1" ht="18.75" customHeight="1" x14ac:dyDescent="0.4">
      <c r="A1" s="10"/>
      <c r="B1" s="18" t="s">
        <v>41</v>
      </c>
      <c r="C1" s="16"/>
      <c r="D1" s="60" t="s">
        <v>43</v>
      </c>
      <c r="E1" s="60"/>
      <c r="G1" s="62" t="s">
        <v>11</v>
      </c>
      <c r="H1" s="62"/>
      <c r="I1" s="62"/>
      <c r="J1" s="62"/>
      <c r="K1" s="62"/>
      <c r="O1" s="11"/>
      <c r="P1" s="11"/>
      <c r="R1" s="11"/>
      <c r="S1" s="15"/>
      <c r="T1" s="15"/>
      <c r="U1" s="11"/>
      <c r="V1" s="12"/>
      <c r="W1" s="13"/>
      <c r="X1" s="11"/>
      <c r="Y1" s="12"/>
      <c r="Z1" s="13"/>
      <c r="AA1" s="13"/>
      <c r="AB1" s="7"/>
    </row>
    <row r="2" spans="1:28" s="14" customFormat="1" ht="18.75" customHeight="1" x14ac:dyDescent="0.4">
      <c r="A2" s="10"/>
      <c r="B2" s="18" t="s">
        <v>42</v>
      </c>
      <c r="C2" s="17"/>
      <c r="D2" s="61" t="s">
        <v>71</v>
      </c>
      <c r="E2" s="61"/>
      <c r="F2" s="61"/>
      <c r="G2" s="63"/>
      <c r="H2" s="63"/>
      <c r="I2" s="63"/>
      <c r="J2" s="63"/>
      <c r="K2" s="63"/>
      <c r="O2" s="11"/>
      <c r="P2" s="11"/>
      <c r="R2" s="11"/>
      <c r="S2" s="15"/>
      <c r="T2" s="15"/>
      <c r="U2" s="11"/>
      <c r="V2" s="12"/>
      <c r="W2" s="13"/>
      <c r="X2" s="11"/>
      <c r="Y2" s="12"/>
      <c r="Z2" s="13"/>
      <c r="AA2" s="13"/>
      <c r="AB2" s="18" t="s">
        <v>78</v>
      </c>
    </row>
    <row r="3" spans="1:28" s="3" customFormat="1" ht="45" customHeight="1" x14ac:dyDescent="0.4">
      <c r="A3" s="24" t="s">
        <v>35</v>
      </c>
      <c r="B3" s="25" t="s">
        <v>6</v>
      </c>
      <c r="C3" s="26" t="s">
        <v>3</v>
      </c>
      <c r="D3" s="27" t="s">
        <v>12</v>
      </c>
      <c r="E3" s="26" t="s">
        <v>27</v>
      </c>
      <c r="F3" s="26" t="s">
        <v>0</v>
      </c>
      <c r="G3" s="25" t="s">
        <v>1</v>
      </c>
      <c r="H3" s="25" t="s">
        <v>2</v>
      </c>
      <c r="I3" s="25" t="s">
        <v>7</v>
      </c>
      <c r="J3" s="25" t="s">
        <v>26</v>
      </c>
      <c r="K3" s="25" t="s">
        <v>20</v>
      </c>
      <c r="L3" s="25" t="s">
        <v>21</v>
      </c>
      <c r="M3" s="25" t="s">
        <v>22</v>
      </c>
      <c r="N3" s="25" t="s">
        <v>23</v>
      </c>
      <c r="O3" s="25" t="s">
        <v>24</v>
      </c>
      <c r="P3" s="25" t="s">
        <v>25</v>
      </c>
      <c r="Q3" s="28" t="s">
        <v>36</v>
      </c>
      <c r="R3" s="25" t="s">
        <v>29</v>
      </c>
      <c r="S3" s="28" t="s">
        <v>14</v>
      </c>
      <c r="T3" s="28" t="s">
        <v>15</v>
      </c>
      <c r="U3" s="25" t="s">
        <v>30</v>
      </c>
      <c r="V3" s="28" t="s">
        <v>17</v>
      </c>
      <c r="W3" s="28" t="s">
        <v>16</v>
      </c>
      <c r="X3" s="25" t="s">
        <v>31</v>
      </c>
      <c r="Y3" s="28" t="s">
        <v>18</v>
      </c>
      <c r="Z3" s="28" t="s">
        <v>19</v>
      </c>
      <c r="AA3" s="28" t="s">
        <v>13</v>
      </c>
      <c r="AB3" s="29" t="s">
        <v>34</v>
      </c>
    </row>
    <row r="4" spans="1:28" s="14" customFormat="1" ht="125.1" customHeight="1" x14ac:dyDescent="0.4">
      <c r="A4" s="30"/>
      <c r="B4" s="31" t="s">
        <v>70</v>
      </c>
      <c r="C4" s="32"/>
      <c r="D4" s="31" t="s">
        <v>4</v>
      </c>
      <c r="E4" s="31" t="s">
        <v>28</v>
      </c>
      <c r="F4" s="31" t="s">
        <v>5</v>
      </c>
      <c r="G4" s="33" t="s">
        <v>8</v>
      </c>
      <c r="H4" s="31" t="s">
        <v>9</v>
      </c>
      <c r="I4" s="31" t="s">
        <v>10</v>
      </c>
      <c r="J4" s="31" t="s">
        <v>33</v>
      </c>
      <c r="K4" s="31"/>
      <c r="L4" s="31"/>
      <c r="M4" s="34"/>
      <c r="N4" s="34"/>
      <c r="O4" s="34"/>
      <c r="P4" s="34"/>
      <c r="Q4" s="31" t="s">
        <v>32</v>
      </c>
      <c r="R4" s="64" t="s">
        <v>77</v>
      </c>
      <c r="S4" s="64"/>
      <c r="T4" s="64"/>
      <c r="U4" s="64"/>
      <c r="V4" s="64"/>
      <c r="W4" s="64"/>
      <c r="X4" s="64"/>
      <c r="Y4" s="64"/>
      <c r="Z4" s="64"/>
      <c r="AA4" s="34"/>
      <c r="AB4" s="35"/>
    </row>
    <row r="5" spans="1:28" s="14" customFormat="1" ht="9.9499999999999993" customHeight="1" thickBot="1" x14ac:dyDescent="0.45">
      <c r="A5" s="10"/>
      <c r="B5" s="7"/>
      <c r="C5" s="10"/>
      <c r="D5" s="7"/>
      <c r="E5" s="7"/>
      <c r="F5" s="7"/>
      <c r="G5" s="11"/>
      <c r="H5" s="7"/>
      <c r="I5" s="7"/>
      <c r="J5" s="7"/>
      <c r="K5" s="7"/>
      <c r="L5" s="7"/>
      <c r="M5" s="11"/>
      <c r="N5" s="11"/>
      <c r="O5" s="11"/>
      <c r="P5" s="11"/>
      <c r="Q5" s="7"/>
      <c r="R5" s="11"/>
      <c r="S5" s="15"/>
      <c r="T5" s="15"/>
      <c r="U5" s="11"/>
      <c r="V5" s="12"/>
      <c r="W5" s="13"/>
      <c r="X5" s="11"/>
      <c r="Y5" s="12"/>
      <c r="Z5" s="13"/>
      <c r="AA5" s="13"/>
      <c r="AB5" s="7"/>
    </row>
    <row r="6" spans="1:28" s="14" customFormat="1" ht="19.5" customHeight="1" thickTop="1" x14ac:dyDescent="0.4">
      <c r="A6" s="56" t="s">
        <v>73</v>
      </c>
      <c r="B6" s="57"/>
      <c r="C6" s="57"/>
      <c r="D6" s="57"/>
      <c r="E6" s="36" t="s">
        <v>40</v>
      </c>
      <c r="F6" s="54"/>
      <c r="G6" s="54"/>
      <c r="H6" s="55"/>
      <c r="I6" s="58" t="s">
        <v>72</v>
      </c>
      <c r="J6" s="58"/>
      <c r="K6" s="58"/>
      <c r="L6" s="58"/>
      <c r="M6" s="58"/>
      <c r="N6" s="58"/>
      <c r="O6" s="58"/>
      <c r="P6" s="58"/>
      <c r="Q6" s="58"/>
      <c r="R6" s="58"/>
      <c r="S6" s="58"/>
      <c r="T6" s="58"/>
      <c r="U6" s="58"/>
      <c r="V6" s="58"/>
      <c r="W6" s="58"/>
      <c r="X6" s="58"/>
      <c r="Y6" s="58"/>
      <c r="Z6" s="58"/>
      <c r="AA6" s="58"/>
      <c r="AB6" s="58"/>
    </row>
    <row r="7" spans="1:28" s="4" customFormat="1" ht="19.5" thickBot="1" x14ac:dyDescent="0.45">
      <c r="A7" s="37" t="s">
        <v>37</v>
      </c>
      <c r="B7" s="38"/>
      <c r="C7" s="39" t="s">
        <v>38</v>
      </c>
      <c r="D7" s="38"/>
      <c r="E7" s="51" t="s">
        <v>74</v>
      </c>
      <c r="F7" s="38"/>
      <c r="G7" s="39" t="s">
        <v>39</v>
      </c>
      <c r="H7" s="40"/>
      <c r="I7" s="59"/>
      <c r="J7" s="59"/>
      <c r="K7" s="59"/>
      <c r="L7" s="59"/>
      <c r="M7" s="59"/>
      <c r="N7" s="59"/>
      <c r="O7" s="59"/>
      <c r="P7" s="59"/>
      <c r="Q7" s="59"/>
      <c r="R7" s="59"/>
      <c r="S7" s="59"/>
      <c r="T7" s="59"/>
      <c r="U7" s="59"/>
      <c r="V7" s="59"/>
      <c r="W7" s="59"/>
      <c r="X7" s="59"/>
      <c r="Y7" s="59"/>
      <c r="Z7" s="59"/>
      <c r="AA7" s="59"/>
      <c r="AB7" s="59"/>
    </row>
    <row r="8" spans="1:28" ht="19.5" thickTop="1" x14ac:dyDescent="0.4">
      <c r="A8" s="41"/>
      <c r="B8" s="9"/>
      <c r="C8" s="9"/>
      <c r="D8" s="9"/>
      <c r="E8" s="9"/>
      <c r="F8" s="9"/>
      <c r="G8" s="9"/>
      <c r="H8" s="9"/>
      <c r="I8" s="8"/>
      <c r="J8" s="8"/>
      <c r="K8" s="8"/>
      <c r="L8" s="1" t="str">
        <f>IF(ISBLANK(K8),"",VLOOKUP(K8,等級表!$D$1:$E$50,2,FALSE))</f>
        <v/>
      </c>
      <c r="M8" s="1" t="str">
        <f>IF(OR(ISBLANK(K8),I8=41),"",VLOOKUP(K8,等級表!$D$1:$I$50,3,FALSE))</f>
        <v/>
      </c>
      <c r="N8" s="1" t="str">
        <f>IF(OR(ISBLANK(K8),I8=41),"",VLOOKUP(M8,等級表!$F$1:$G$50,2,FALSE))</f>
        <v/>
      </c>
      <c r="O8" s="1" t="str">
        <f>IF(OR(ISBLANK(K8),I8=41),"",VLOOKUP(K8,等級表!$D$1:$I$50,5,FALSE))</f>
        <v/>
      </c>
      <c r="P8" s="1" t="str">
        <f>IF(OR(ISBLANK(K8),I8=41),"",VLOOKUP(O8,等級表!$H$1:$I$50,2,FALSE))</f>
        <v/>
      </c>
      <c r="Q8" s="8"/>
      <c r="R8" s="6" t="str">
        <f>IF(OR(A8="",Q8=1),"",4)</f>
        <v/>
      </c>
      <c r="S8" s="19"/>
      <c r="T8" s="19"/>
      <c r="U8" s="6" t="str">
        <f>IF(OR(A8="",Q8=1),"",5)</f>
        <v/>
      </c>
      <c r="V8" s="19"/>
      <c r="W8" s="19"/>
      <c r="X8" s="6" t="str">
        <f>IF(OR(A8="",Q8=1),"",6)</f>
        <v/>
      </c>
      <c r="Y8" s="19"/>
      <c r="Z8" s="19"/>
      <c r="AA8" s="21" t="str">
        <f>IF(SUM(S8:T8,V8:W8,Y8:Z8)=0,"",ROUNDDOWN(SUM(IF(S8=0,0,SUM(S8:T8)),IF(V8=0,0,SUM(V8:W8)),IF(Y8=0,0,SUM(Y8:Z8)))/SUM(IF(S8&gt;0,1,0),IF(V8&gt;0,1,0),IF(Y8&gt;0,1,0)),0))</f>
        <v/>
      </c>
      <c r="AB8" s="42"/>
    </row>
    <row r="9" spans="1:28" x14ac:dyDescent="0.4">
      <c r="A9" s="41"/>
      <c r="B9" s="9"/>
      <c r="C9" s="9"/>
      <c r="D9" t="str">
        <f>IF(C9&lt;&gt;"",$D$8,"")</f>
        <v/>
      </c>
      <c r="E9" s="9"/>
      <c r="F9" s="9"/>
      <c r="G9" s="9"/>
      <c r="H9" s="9"/>
      <c r="I9" s="9"/>
      <c r="J9" s="9"/>
      <c r="K9" s="9"/>
      <c r="L9" t="str">
        <f>IF(ISBLANK(K9),"",VLOOKUP(K9,等級表!$D$1:$E$50,2,FALSE))</f>
        <v/>
      </c>
      <c r="M9" t="str">
        <f>IF(OR(ISBLANK(K9),I9=41),"",VLOOKUP(K9,等級表!$D$1:$I$50,3,FALSE))</f>
        <v/>
      </c>
      <c r="N9" t="str">
        <f>IF(OR(ISBLANK(K9),I9=41),"",VLOOKUP(M9,等級表!$F$1:$G$50,2,FALSE))</f>
        <v/>
      </c>
      <c r="O9" t="str">
        <f>IF(OR(ISBLANK(K9),I9=41),"",VLOOKUP(K9,等級表!$D$1:$I$50,5,FALSE))</f>
        <v/>
      </c>
      <c r="P9" t="str">
        <f>IF(OR(ISBLANK(K9),I9=41),"",VLOOKUP(O9,等級表!$H$1:$I$50,2,FALSE))</f>
        <v/>
      </c>
      <c r="Q9" s="9"/>
      <c r="R9" s="6" t="str">
        <f t="shared" ref="R9:R72" si="0">IF(OR(A9="",Q9=1),"",4)</f>
        <v/>
      </c>
      <c r="S9" s="20"/>
      <c r="T9" s="20"/>
      <c r="U9" s="6" t="str">
        <f t="shared" ref="U9:U72" si="1">IF(OR(A9="",Q9=1),"",5)</f>
        <v/>
      </c>
      <c r="V9" s="20"/>
      <c r="W9" s="20"/>
      <c r="X9" s="6" t="str">
        <f t="shared" ref="X9:X72" si="2">IF(OR(A9="",Q9=1),"",6)</f>
        <v/>
      </c>
      <c r="Y9" s="20"/>
      <c r="Z9" s="20"/>
      <c r="AA9" s="22" t="str">
        <f t="shared" ref="AA9" si="3">IF(SUM(S9:T9,V9:W9,Y9:Z9)=0,"",ROUNDDOWN(SUM(S9:T9,V9:W9,Y9:Z9)/SUM(IF(SUM(S9:T9)&gt;0,1,0),IF(SUM(V9:W9)&gt;0,1,0),IF(SUM(Y9:Z9)&gt;0,1,0)),0))</f>
        <v/>
      </c>
      <c r="AB9" s="43"/>
    </row>
    <row r="10" spans="1:28" x14ac:dyDescent="0.4">
      <c r="A10" s="41"/>
      <c r="B10" s="9"/>
      <c r="C10" s="9"/>
      <c r="D10" t="str">
        <f t="shared" ref="D10:D73" si="4">IF(C10&lt;&gt;"",$D$8,"")</f>
        <v/>
      </c>
      <c r="E10" s="9"/>
      <c r="F10" s="9"/>
      <c r="G10" s="9"/>
      <c r="H10" s="9"/>
      <c r="I10" s="9"/>
      <c r="J10" s="9"/>
      <c r="K10" s="9"/>
      <c r="L10" t="str">
        <f>IF(ISBLANK(K10),"",VLOOKUP(K10,等級表!$D$1:$E$50,2,FALSE))</f>
        <v/>
      </c>
      <c r="M10" t="str">
        <f>IF(OR(ISBLANK(K10),I10=41),"",VLOOKUP(K10,等級表!$D$1:$I$50,3,FALSE))</f>
        <v/>
      </c>
      <c r="N10" t="str">
        <f>IF(OR(ISBLANK(K10),I10=41),"",VLOOKUP(M10,等級表!$F$1:$G$50,2,FALSE))</f>
        <v/>
      </c>
      <c r="O10" t="str">
        <f>IF(OR(ISBLANK(K10),I10=41),"",VLOOKUP(K10,等級表!$D$1:$I$50,5,FALSE))</f>
        <v/>
      </c>
      <c r="P10" t="str">
        <f>IF(OR(ISBLANK(K10),I10=41),"",VLOOKUP(O10,等級表!$H$1:$I$50,2,FALSE))</f>
        <v/>
      </c>
      <c r="Q10" s="9"/>
      <c r="R10" s="6" t="str">
        <f t="shared" si="0"/>
        <v/>
      </c>
      <c r="S10" s="20"/>
      <c r="T10" s="20"/>
      <c r="U10" s="6" t="str">
        <f t="shared" si="1"/>
        <v/>
      </c>
      <c r="V10" s="20"/>
      <c r="W10" s="20"/>
      <c r="X10" s="6" t="str">
        <f t="shared" si="2"/>
        <v/>
      </c>
      <c r="Y10" s="20"/>
      <c r="Z10" s="20"/>
      <c r="AA10" s="22" t="str">
        <f>IF(SUM(S10:T10,V10:W10,Y10:Z10)=0,"",ROUNDDOWN(SUM(S10:T10,V10:W10,Y10:Z10)/SUM(IF(SUM(S10:T10)&gt;0,1,0),IF(SUM(V10:W10)&gt;0,1,0),IF(SUM(Y10:Z10)&gt;0,1,0)),0))</f>
        <v/>
      </c>
      <c r="AB10" s="43"/>
    </row>
    <row r="11" spans="1:28" x14ac:dyDescent="0.4">
      <c r="A11" s="41"/>
      <c r="B11" s="9"/>
      <c r="C11" s="9"/>
      <c r="D11" t="str">
        <f t="shared" si="4"/>
        <v/>
      </c>
      <c r="E11" s="9"/>
      <c r="F11" s="9"/>
      <c r="G11" s="9"/>
      <c r="H11" s="9"/>
      <c r="I11" s="9"/>
      <c r="J11" s="9"/>
      <c r="K11" s="9"/>
      <c r="L11" t="str">
        <f>IF(ISBLANK(K11),"",VLOOKUP(K11,等級表!$D$1:$E$50,2,FALSE))</f>
        <v/>
      </c>
      <c r="M11" t="str">
        <f>IF(OR(ISBLANK(K11),I11=41),"",VLOOKUP(K11,等級表!$D$1:$I$50,3,FALSE))</f>
        <v/>
      </c>
      <c r="N11" t="str">
        <f>IF(OR(ISBLANK(K11),I11=41),"",VLOOKUP(M11,等級表!$F$1:$G$50,2,FALSE))</f>
        <v/>
      </c>
      <c r="O11" t="str">
        <f>IF(OR(ISBLANK(K11),I11=41),"",VLOOKUP(K11,等級表!$D$1:$I$50,5,FALSE))</f>
        <v/>
      </c>
      <c r="P11" t="str">
        <f>IF(OR(ISBLANK(K11),I11=41),"",VLOOKUP(O11,等級表!$H$1:$I$50,2,FALSE))</f>
        <v/>
      </c>
      <c r="Q11" s="9"/>
      <c r="R11" s="6" t="str">
        <f t="shared" si="0"/>
        <v/>
      </c>
      <c r="S11" s="20"/>
      <c r="T11" s="20"/>
      <c r="U11" s="6" t="str">
        <f t="shared" si="1"/>
        <v/>
      </c>
      <c r="V11" s="20"/>
      <c r="W11" s="20"/>
      <c r="X11" s="6" t="str">
        <f t="shared" si="2"/>
        <v/>
      </c>
      <c r="Y11" s="20"/>
      <c r="Z11" s="20"/>
      <c r="AA11" s="22" t="str">
        <f t="shared" ref="AA11:AA74" si="5">IF(SUM(S11:T11,V11:W11,Y11:Z11)=0,"",ROUNDDOWN(SUM(S11:T11,V11:W11,Y11:Z11)/SUM(IF(SUM(S11:T11)&gt;0,1,0),IF(SUM(V11:W11)&gt;0,1,0),IF(SUM(Y11:Z11)&gt;0,1,0)),0))</f>
        <v/>
      </c>
      <c r="AB11" s="43"/>
    </row>
    <row r="12" spans="1:28" x14ac:dyDescent="0.4">
      <c r="A12" s="41"/>
      <c r="B12" s="9"/>
      <c r="C12" s="9"/>
      <c r="D12" t="str">
        <f t="shared" si="4"/>
        <v/>
      </c>
      <c r="E12" s="9"/>
      <c r="F12" s="9"/>
      <c r="G12" s="9"/>
      <c r="H12" s="9"/>
      <c r="I12" s="9"/>
      <c r="J12" s="9"/>
      <c r="K12" s="9"/>
      <c r="L12" t="str">
        <f>IF(ISBLANK(K12),"",VLOOKUP(K12,等級表!$D$1:$E$50,2,FALSE))</f>
        <v/>
      </c>
      <c r="M12" t="str">
        <f>IF(OR(ISBLANK(K12),I12=41),"",VLOOKUP(K12,等級表!$D$1:$I$50,3,FALSE))</f>
        <v/>
      </c>
      <c r="N12" t="str">
        <f>IF(OR(ISBLANK(K12),I12=41),"",VLOOKUP(M12,等級表!$F$1:$G$50,2,FALSE))</f>
        <v/>
      </c>
      <c r="O12" t="str">
        <f>IF(OR(ISBLANK(K12),I12=41),"",VLOOKUP(K12,等級表!$D$1:$I$50,5,FALSE))</f>
        <v/>
      </c>
      <c r="P12" t="str">
        <f>IF(OR(ISBLANK(K12),I12=41),"",VLOOKUP(O12,等級表!$H$1:$I$50,2,FALSE))</f>
        <v/>
      </c>
      <c r="Q12" s="9"/>
      <c r="R12" s="6" t="str">
        <f t="shared" si="0"/>
        <v/>
      </c>
      <c r="S12" s="20"/>
      <c r="T12" s="20"/>
      <c r="U12" s="6" t="str">
        <f t="shared" si="1"/>
        <v/>
      </c>
      <c r="V12" s="20"/>
      <c r="W12" s="20"/>
      <c r="X12" s="6" t="str">
        <f t="shared" si="2"/>
        <v/>
      </c>
      <c r="Y12" s="20"/>
      <c r="Z12" s="20"/>
      <c r="AA12" s="22" t="str">
        <f t="shared" si="5"/>
        <v/>
      </c>
      <c r="AB12" s="43"/>
    </row>
    <row r="13" spans="1:28" x14ac:dyDescent="0.4">
      <c r="A13" s="41"/>
      <c r="B13" s="9"/>
      <c r="C13" s="9"/>
      <c r="D13" t="str">
        <f t="shared" si="4"/>
        <v/>
      </c>
      <c r="E13" s="9"/>
      <c r="F13" s="9"/>
      <c r="G13" s="9"/>
      <c r="H13" s="9"/>
      <c r="I13" s="9"/>
      <c r="J13" s="9"/>
      <c r="K13" s="9"/>
      <c r="L13" t="str">
        <f>IF(ISBLANK(K13),"",VLOOKUP(K13,等級表!$D$1:$E$50,2,FALSE))</f>
        <v/>
      </c>
      <c r="M13" t="str">
        <f>IF(OR(ISBLANK(K13),I13=41),"",VLOOKUP(K13,等級表!$D$1:$I$50,3,FALSE))</f>
        <v/>
      </c>
      <c r="N13" t="str">
        <f>IF(OR(ISBLANK(K13),I13=41),"",VLOOKUP(M13,等級表!$F$1:$G$50,2,FALSE))</f>
        <v/>
      </c>
      <c r="O13" t="str">
        <f>IF(OR(ISBLANK(K13),I13=41),"",VLOOKUP(K13,等級表!$D$1:$I$50,5,FALSE))</f>
        <v/>
      </c>
      <c r="P13" t="str">
        <f>IF(OR(ISBLANK(K13),I13=41),"",VLOOKUP(O13,等級表!$H$1:$I$50,2,FALSE))</f>
        <v/>
      </c>
      <c r="Q13" s="9"/>
      <c r="R13" s="6" t="str">
        <f t="shared" si="0"/>
        <v/>
      </c>
      <c r="S13" s="20"/>
      <c r="T13" s="20"/>
      <c r="U13" s="6" t="str">
        <f t="shared" si="1"/>
        <v/>
      </c>
      <c r="V13" s="20"/>
      <c r="W13" s="20"/>
      <c r="X13" s="6" t="str">
        <f t="shared" si="2"/>
        <v/>
      </c>
      <c r="Y13" s="20"/>
      <c r="Z13" s="20"/>
      <c r="AA13" s="22" t="str">
        <f t="shared" si="5"/>
        <v/>
      </c>
      <c r="AB13" s="43"/>
    </row>
    <row r="14" spans="1:28" x14ac:dyDescent="0.4">
      <c r="A14" s="41"/>
      <c r="B14" s="9"/>
      <c r="C14" s="9"/>
      <c r="D14" t="str">
        <f t="shared" si="4"/>
        <v/>
      </c>
      <c r="E14" s="9"/>
      <c r="F14" s="9"/>
      <c r="G14" s="9"/>
      <c r="H14" s="9"/>
      <c r="I14" s="9"/>
      <c r="J14" s="9"/>
      <c r="K14" s="9"/>
      <c r="L14" t="str">
        <f>IF(ISBLANK(K14),"",VLOOKUP(K14,等級表!$D$1:$E$50,2,FALSE))</f>
        <v/>
      </c>
      <c r="M14" t="str">
        <f>IF(OR(ISBLANK(K14),I14=41),"",VLOOKUP(K14,等級表!$D$1:$I$50,3,FALSE))</f>
        <v/>
      </c>
      <c r="N14" t="str">
        <f>IF(OR(ISBLANK(K14),I14=41),"",VLOOKUP(M14,等級表!$F$1:$G$50,2,FALSE))</f>
        <v/>
      </c>
      <c r="O14" t="str">
        <f>IF(OR(ISBLANK(K14),I14=41),"",VLOOKUP(K14,等級表!$D$1:$I$50,5,FALSE))</f>
        <v/>
      </c>
      <c r="P14" t="str">
        <f>IF(OR(ISBLANK(K14),I14=41),"",VLOOKUP(O14,等級表!$H$1:$I$50,2,FALSE))</f>
        <v/>
      </c>
      <c r="Q14" s="9"/>
      <c r="R14" s="6" t="str">
        <f t="shared" si="0"/>
        <v/>
      </c>
      <c r="S14" s="20"/>
      <c r="T14" s="20"/>
      <c r="U14" s="6" t="str">
        <f t="shared" si="1"/>
        <v/>
      </c>
      <c r="V14" s="20"/>
      <c r="W14" s="20"/>
      <c r="X14" s="6" t="str">
        <f t="shared" si="2"/>
        <v/>
      </c>
      <c r="Y14" s="20"/>
      <c r="Z14" s="20"/>
      <c r="AA14" s="22" t="str">
        <f t="shared" si="5"/>
        <v/>
      </c>
      <c r="AB14" s="43"/>
    </row>
    <row r="15" spans="1:28" x14ac:dyDescent="0.4">
      <c r="A15" s="41"/>
      <c r="B15" s="9"/>
      <c r="C15" s="9"/>
      <c r="D15" t="str">
        <f t="shared" si="4"/>
        <v/>
      </c>
      <c r="E15" s="9"/>
      <c r="F15" s="9"/>
      <c r="G15" s="9"/>
      <c r="H15" s="9"/>
      <c r="I15" s="9"/>
      <c r="J15" s="9"/>
      <c r="K15" s="9"/>
      <c r="L15" t="str">
        <f>IF(ISBLANK(K15),"",VLOOKUP(K15,等級表!$D$1:$E$50,2,FALSE))</f>
        <v/>
      </c>
      <c r="M15" t="str">
        <f>IF(OR(ISBLANK(K15),I15=41),"",VLOOKUP(K15,等級表!$D$1:$I$50,3,FALSE))</f>
        <v/>
      </c>
      <c r="N15" t="str">
        <f>IF(OR(ISBLANK(K15),I15=41),"",VLOOKUP(M15,等級表!$F$1:$G$50,2,FALSE))</f>
        <v/>
      </c>
      <c r="O15" t="str">
        <f>IF(OR(ISBLANK(K15),I15=41),"",VLOOKUP(K15,等級表!$D$1:$I$50,5,FALSE))</f>
        <v/>
      </c>
      <c r="P15" t="str">
        <f>IF(OR(ISBLANK(K15),I15=41),"",VLOOKUP(O15,等級表!$H$1:$I$50,2,FALSE))</f>
        <v/>
      </c>
      <c r="Q15" s="9"/>
      <c r="R15" s="6" t="str">
        <f t="shared" si="0"/>
        <v/>
      </c>
      <c r="S15" s="20"/>
      <c r="T15" s="20"/>
      <c r="U15" s="6" t="str">
        <f t="shared" si="1"/>
        <v/>
      </c>
      <c r="V15" s="20"/>
      <c r="W15" s="20"/>
      <c r="X15" s="6" t="str">
        <f t="shared" si="2"/>
        <v/>
      </c>
      <c r="Y15" s="20"/>
      <c r="Z15" s="20"/>
      <c r="AA15" s="22" t="str">
        <f t="shared" si="5"/>
        <v/>
      </c>
      <c r="AB15" s="43"/>
    </row>
    <row r="16" spans="1:28" x14ac:dyDescent="0.4">
      <c r="A16" s="41"/>
      <c r="B16" s="9"/>
      <c r="C16" s="9"/>
      <c r="D16" t="str">
        <f t="shared" si="4"/>
        <v/>
      </c>
      <c r="E16" s="9"/>
      <c r="F16" s="9"/>
      <c r="G16" s="9"/>
      <c r="H16" s="9"/>
      <c r="I16" s="9"/>
      <c r="J16" s="9"/>
      <c r="K16" s="9"/>
      <c r="L16" t="str">
        <f>IF(ISBLANK(K16),"",VLOOKUP(K16,等級表!$D$1:$E$50,2,FALSE))</f>
        <v/>
      </c>
      <c r="M16" t="str">
        <f>IF(OR(ISBLANK(K16),I16=41),"",VLOOKUP(K16,等級表!$D$1:$I$50,3,FALSE))</f>
        <v/>
      </c>
      <c r="N16" t="str">
        <f>IF(OR(ISBLANK(K16),I16=41),"",VLOOKUP(M16,等級表!$F$1:$G$50,2,FALSE))</f>
        <v/>
      </c>
      <c r="O16" t="str">
        <f>IF(OR(ISBLANK(K16),I16=41),"",VLOOKUP(K16,等級表!$D$1:$I$50,5,FALSE))</f>
        <v/>
      </c>
      <c r="P16" t="str">
        <f>IF(OR(ISBLANK(K16),I16=41),"",VLOOKUP(O16,等級表!$H$1:$I$50,2,FALSE))</f>
        <v/>
      </c>
      <c r="Q16" s="9"/>
      <c r="R16" s="6" t="str">
        <f t="shared" si="0"/>
        <v/>
      </c>
      <c r="S16" s="20"/>
      <c r="T16" s="20"/>
      <c r="U16" s="6" t="str">
        <f t="shared" si="1"/>
        <v/>
      </c>
      <c r="V16" s="20"/>
      <c r="W16" s="20"/>
      <c r="X16" s="6" t="str">
        <f t="shared" si="2"/>
        <v/>
      </c>
      <c r="Y16" s="20"/>
      <c r="Z16" s="20"/>
      <c r="AA16" s="22" t="str">
        <f t="shared" si="5"/>
        <v/>
      </c>
      <c r="AB16" s="43"/>
    </row>
    <row r="17" spans="1:28" x14ac:dyDescent="0.4">
      <c r="A17" s="41"/>
      <c r="B17" s="9"/>
      <c r="C17" s="9"/>
      <c r="D17" t="str">
        <f t="shared" si="4"/>
        <v/>
      </c>
      <c r="E17" s="9"/>
      <c r="F17" s="9"/>
      <c r="G17" s="9"/>
      <c r="H17" s="9"/>
      <c r="I17" s="9"/>
      <c r="J17" s="9"/>
      <c r="K17" s="9"/>
      <c r="L17" t="str">
        <f>IF(ISBLANK(K17),"",VLOOKUP(K17,等級表!$D$1:$E$50,2,FALSE))</f>
        <v/>
      </c>
      <c r="M17" t="str">
        <f>IF(OR(ISBLANK(K17),I17=41),"",VLOOKUP(K17,等級表!$D$1:$I$50,3,FALSE))</f>
        <v/>
      </c>
      <c r="N17" t="str">
        <f>IF(OR(ISBLANK(K17),I17=41),"",VLOOKUP(M17,等級表!$F$1:$G$50,2,FALSE))</f>
        <v/>
      </c>
      <c r="O17" t="str">
        <f>IF(OR(ISBLANK(K17),I17=41),"",VLOOKUP(K17,等級表!$D$1:$I$50,5,FALSE))</f>
        <v/>
      </c>
      <c r="P17" t="str">
        <f>IF(OR(ISBLANK(K17),I17=41),"",VLOOKUP(O17,等級表!$H$1:$I$50,2,FALSE))</f>
        <v/>
      </c>
      <c r="Q17" s="9"/>
      <c r="R17" s="6" t="str">
        <f t="shared" si="0"/>
        <v/>
      </c>
      <c r="S17" s="20"/>
      <c r="T17" s="20"/>
      <c r="U17" s="6" t="str">
        <f t="shared" si="1"/>
        <v/>
      </c>
      <c r="V17" s="20"/>
      <c r="W17" s="20"/>
      <c r="X17" s="6" t="str">
        <f t="shared" si="2"/>
        <v/>
      </c>
      <c r="Y17" s="20"/>
      <c r="Z17" s="20"/>
      <c r="AA17" s="22" t="str">
        <f t="shared" si="5"/>
        <v/>
      </c>
      <c r="AB17" s="43"/>
    </row>
    <row r="18" spans="1:28" x14ac:dyDescent="0.4">
      <c r="A18" s="41"/>
      <c r="B18" s="9"/>
      <c r="C18" s="9"/>
      <c r="D18" t="str">
        <f t="shared" si="4"/>
        <v/>
      </c>
      <c r="E18" s="9"/>
      <c r="F18" s="9"/>
      <c r="G18" s="9"/>
      <c r="H18" s="9"/>
      <c r="I18" s="9"/>
      <c r="J18" s="9"/>
      <c r="K18" s="9"/>
      <c r="L18" t="str">
        <f>IF(ISBLANK(K18),"",VLOOKUP(K18,等級表!$D$1:$E$50,2,FALSE))</f>
        <v/>
      </c>
      <c r="M18" t="str">
        <f>IF(OR(ISBLANK(K18),I18=41),"",VLOOKUP(K18,等級表!$D$1:$I$50,3,FALSE))</f>
        <v/>
      </c>
      <c r="N18" t="str">
        <f>IF(OR(ISBLANK(K18),I18=41),"",VLOOKUP(M18,等級表!$F$1:$G$50,2,FALSE))</f>
        <v/>
      </c>
      <c r="O18" t="str">
        <f>IF(OR(ISBLANK(K18),I18=41),"",VLOOKUP(K18,等級表!$D$1:$I$50,5,FALSE))</f>
        <v/>
      </c>
      <c r="P18" t="str">
        <f>IF(OR(ISBLANK(K18),I18=41),"",VLOOKUP(O18,等級表!$H$1:$I$50,2,FALSE))</f>
        <v/>
      </c>
      <c r="Q18" s="9"/>
      <c r="R18" s="6" t="str">
        <f t="shared" si="0"/>
        <v/>
      </c>
      <c r="S18" s="20"/>
      <c r="T18" s="20"/>
      <c r="U18" s="6" t="str">
        <f t="shared" si="1"/>
        <v/>
      </c>
      <c r="V18" s="20"/>
      <c r="W18" s="20"/>
      <c r="X18" s="6" t="str">
        <f t="shared" si="2"/>
        <v/>
      </c>
      <c r="Y18" s="20"/>
      <c r="Z18" s="20"/>
      <c r="AA18" s="22" t="str">
        <f t="shared" si="5"/>
        <v/>
      </c>
      <c r="AB18" s="43"/>
    </row>
    <row r="19" spans="1:28" x14ac:dyDescent="0.4">
      <c r="A19" s="41"/>
      <c r="B19" s="9"/>
      <c r="C19" s="9"/>
      <c r="D19" t="str">
        <f t="shared" si="4"/>
        <v/>
      </c>
      <c r="E19" s="9"/>
      <c r="F19" s="9"/>
      <c r="G19" s="9"/>
      <c r="H19" s="9"/>
      <c r="I19" s="9"/>
      <c r="J19" s="9"/>
      <c r="K19" s="9"/>
      <c r="L19" t="str">
        <f>IF(ISBLANK(K19),"",VLOOKUP(K19,等級表!$D$1:$E$50,2,FALSE))</f>
        <v/>
      </c>
      <c r="M19" t="str">
        <f>IF(OR(ISBLANK(K19),I19=41),"",VLOOKUP(K19,等級表!$D$1:$I$50,3,FALSE))</f>
        <v/>
      </c>
      <c r="N19" t="str">
        <f>IF(OR(ISBLANK(K19),I19=41),"",VLOOKUP(M19,等級表!$F$1:$G$50,2,FALSE))</f>
        <v/>
      </c>
      <c r="O19" t="str">
        <f>IF(OR(ISBLANK(K19),I19=41),"",VLOOKUP(K19,等級表!$D$1:$I$50,5,FALSE))</f>
        <v/>
      </c>
      <c r="P19" t="str">
        <f>IF(OR(ISBLANK(K19),I19=41),"",VLOOKUP(O19,等級表!$H$1:$I$50,2,FALSE))</f>
        <v/>
      </c>
      <c r="Q19" s="9"/>
      <c r="R19" s="6" t="str">
        <f t="shared" si="0"/>
        <v/>
      </c>
      <c r="S19" s="20"/>
      <c r="T19" s="20"/>
      <c r="U19" s="6" t="str">
        <f t="shared" si="1"/>
        <v/>
      </c>
      <c r="V19" s="20"/>
      <c r="W19" s="20"/>
      <c r="X19" s="6" t="str">
        <f t="shared" si="2"/>
        <v/>
      </c>
      <c r="Y19" s="20"/>
      <c r="Z19" s="20"/>
      <c r="AA19" s="22" t="str">
        <f t="shared" si="5"/>
        <v/>
      </c>
      <c r="AB19" s="43"/>
    </row>
    <row r="20" spans="1:28" x14ac:dyDescent="0.4">
      <c r="A20" s="41"/>
      <c r="B20" s="9"/>
      <c r="C20" s="9"/>
      <c r="D20" t="str">
        <f t="shared" si="4"/>
        <v/>
      </c>
      <c r="E20" s="9"/>
      <c r="F20" s="9"/>
      <c r="G20" s="9"/>
      <c r="H20" s="9"/>
      <c r="I20" s="9"/>
      <c r="J20" s="9"/>
      <c r="K20" s="9"/>
      <c r="L20" t="str">
        <f>IF(ISBLANK(K20),"",VLOOKUP(K20,等級表!$D$1:$E$50,2,FALSE))</f>
        <v/>
      </c>
      <c r="M20" t="str">
        <f>IF(OR(ISBLANK(K20),I20=41),"",VLOOKUP(K20,等級表!$D$1:$I$50,3,FALSE))</f>
        <v/>
      </c>
      <c r="N20" t="str">
        <f>IF(OR(ISBLANK(K20),I20=41),"",VLOOKUP(M20,等級表!$F$1:$G$50,2,FALSE))</f>
        <v/>
      </c>
      <c r="O20" t="str">
        <f>IF(OR(ISBLANK(K20),I20=41),"",VLOOKUP(K20,等級表!$D$1:$I$50,5,FALSE))</f>
        <v/>
      </c>
      <c r="P20" t="str">
        <f>IF(OR(ISBLANK(K20),I20=41),"",VLOOKUP(O20,等級表!$H$1:$I$50,2,FALSE))</f>
        <v/>
      </c>
      <c r="Q20" s="9"/>
      <c r="R20" s="6" t="str">
        <f t="shared" si="0"/>
        <v/>
      </c>
      <c r="S20" s="20"/>
      <c r="T20" s="20"/>
      <c r="U20" s="6" t="str">
        <f t="shared" si="1"/>
        <v/>
      </c>
      <c r="V20" s="20"/>
      <c r="W20" s="20"/>
      <c r="X20" s="6" t="str">
        <f t="shared" si="2"/>
        <v/>
      </c>
      <c r="Y20" s="20"/>
      <c r="Z20" s="20"/>
      <c r="AA20" s="22" t="str">
        <f t="shared" si="5"/>
        <v/>
      </c>
      <c r="AB20" s="43"/>
    </row>
    <row r="21" spans="1:28" x14ac:dyDescent="0.4">
      <c r="A21" s="41"/>
      <c r="B21" s="9"/>
      <c r="C21" s="9"/>
      <c r="D21" t="str">
        <f t="shared" si="4"/>
        <v/>
      </c>
      <c r="E21" s="9"/>
      <c r="F21" s="9"/>
      <c r="G21" s="9"/>
      <c r="H21" s="9"/>
      <c r="I21" s="9"/>
      <c r="J21" s="9"/>
      <c r="K21" s="9"/>
      <c r="L21" t="str">
        <f>IF(ISBLANK(K21),"",VLOOKUP(K21,等級表!$D$1:$E$50,2,FALSE))</f>
        <v/>
      </c>
      <c r="M21" t="str">
        <f>IF(OR(ISBLANK(K21),I21=41),"",VLOOKUP(K21,等級表!$D$1:$I$50,3,FALSE))</f>
        <v/>
      </c>
      <c r="N21" t="str">
        <f>IF(OR(ISBLANK(K21),I21=41),"",VLOOKUP(M21,等級表!$F$1:$G$50,2,FALSE))</f>
        <v/>
      </c>
      <c r="O21" t="str">
        <f>IF(OR(ISBLANK(K21),I21=41),"",VLOOKUP(K21,等級表!$D$1:$I$50,5,FALSE))</f>
        <v/>
      </c>
      <c r="P21" t="str">
        <f>IF(OR(ISBLANK(K21),I21=41),"",VLOOKUP(O21,等級表!$H$1:$I$50,2,FALSE))</f>
        <v/>
      </c>
      <c r="Q21" s="9"/>
      <c r="R21" s="6" t="str">
        <f t="shared" si="0"/>
        <v/>
      </c>
      <c r="S21" s="20"/>
      <c r="T21" s="20"/>
      <c r="U21" s="6" t="str">
        <f t="shared" si="1"/>
        <v/>
      </c>
      <c r="V21" s="20"/>
      <c r="W21" s="20"/>
      <c r="X21" s="6" t="str">
        <f t="shared" si="2"/>
        <v/>
      </c>
      <c r="Y21" s="20"/>
      <c r="Z21" s="20"/>
      <c r="AA21" s="22" t="str">
        <f t="shared" si="5"/>
        <v/>
      </c>
      <c r="AB21" s="43"/>
    </row>
    <row r="22" spans="1:28" x14ac:dyDescent="0.4">
      <c r="A22" s="41"/>
      <c r="B22" s="9"/>
      <c r="C22" s="9"/>
      <c r="D22" t="str">
        <f t="shared" si="4"/>
        <v/>
      </c>
      <c r="E22" s="9"/>
      <c r="F22" s="9"/>
      <c r="G22" s="9"/>
      <c r="H22" s="9"/>
      <c r="I22" s="9"/>
      <c r="J22" s="9"/>
      <c r="K22" s="9"/>
      <c r="L22" t="str">
        <f>IF(ISBLANK(K22),"",VLOOKUP(K22,等級表!$D$1:$E$50,2,FALSE))</f>
        <v/>
      </c>
      <c r="M22" t="str">
        <f>IF(OR(ISBLANK(K22),I22=41),"",VLOOKUP(K22,等級表!$D$1:$I$50,3,FALSE))</f>
        <v/>
      </c>
      <c r="N22" t="str">
        <f>IF(OR(ISBLANK(K22),I22=41),"",VLOOKUP(M22,等級表!$F$1:$G$50,2,FALSE))</f>
        <v/>
      </c>
      <c r="O22" t="str">
        <f>IF(OR(ISBLANK(K22),I22=41),"",VLOOKUP(K22,等級表!$D$1:$I$50,5,FALSE))</f>
        <v/>
      </c>
      <c r="P22" t="str">
        <f>IF(OR(ISBLANK(K22),I22=41),"",VLOOKUP(O22,等級表!$H$1:$I$50,2,FALSE))</f>
        <v/>
      </c>
      <c r="Q22" s="9"/>
      <c r="R22" s="6" t="str">
        <f t="shared" si="0"/>
        <v/>
      </c>
      <c r="S22" s="20"/>
      <c r="T22" s="20"/>
      <c r="U22" s="6" t="str">
        <f t="shared" si="1"/>
        <v/>
      </c>
      <c r="V22" s="20"/>
      <c r="W22" s="20"/>
      <c r="X22" s="6" t="str">
        <f t="shared" si="2"/>
        <v/>
      </c>
      <c r="Y22" s="20"/>
      <c r="Z22" s="20"/>
      <c r="AA22" s="22" t="str">
        <f t="shared" si="5"/>
        <v/>
      </c>
      <c r="AB22" s="43"/>
    </row>
    <row r="23" spans="1:28" x14ac:dyDescent="0.4">
      <c r="A23" s="41"/>
      <c r="B23" s="9"/>
      <c r="C23" s="9"/>
      <c r="D23" t="str">
        <f t="shared" si="4"/>
        <v/>
      </c>
      <c r="E23" s="9"/>
      <c r="F23" s="9"/>
      <c r="G23" s="9"/>
      <c r="H23" s="9"/>
      <c r="I23" s="9"/>
      <c r="J23" s="9"/>
      <c r="K23" s="9"/>
      <c r="L23" t="str">
        <f>IF(ISBLANK(K23),"",VLOOKUP(K23,等級表!$D$1:$E$50,2,FALSE))</f>
        <v/>
      </c>
      <c r="M23" t="str">
        <f>IF(OR(ISBLANK(K23),I23=41),"",VLOOKUP(K23,等級表!$D$1:$I$50,3,FALSE))</f>
        <v/>
      </c>
      <c r="N23" t="str">
        <f>IF(OR(ISBLANK(K23),I23=41),"",VLOOKUP(M23,等級表!$F$1:$G$50,2,FALSE))</f>
        <v/>
      </c>
      <c r="O23" t="str">
        <f>IF(OR(ISBLANK(K23),I23=41),"",VLOOKUP(K23,等級表!$D$1:$I$50,5,FALSE))</f>
        <v/>
      </c>
      <c r="P23" t="str">
        <f>IF(OR(ISBLANK(K23),I23=41),"",VLOOKUP(O23,等級表!$H$1:$I$50,2,FALSE))</f>
        <v/>
      </c>
      <c r="Q23" s="9"/>
      <c r="R23" s="6" t="str">
        <f t="shared" si="0"/>
        <v/>
      </c>
      <c r="S23" s="20"/>
      <c r="T23" s="20"/>
      <c r="U23" s="6" t="str">
        <f t="shared" si="1"/>
        <v/>
      </c>
      <c r="V23" s="20"/>
      <c r="W23" s="20"/>
      <c r="X23" s="6" t="str">
        <f t="shared" si="2"/>
        <v/>
      </c>
      <c r="Y23" s="20"/>
      <c r="Z23" s="20"/>
      <c r="AA23" s="22" t="str">
        <f t="shared" si="5"/>
        <v/>
      </c>
      <c r="AB23" s="43"/>
    </row>
    <row r="24" spans="1:28" x14ac:dyDescent="0.4">
      <c r="A24" s="41"/>
      <c r="B24" s="9"/>
      <c r="C24" s="9"/>
      <c r="D24" t="str">
        <f t="shared" si="4"/>
        <v/>
      </c>
      <c r="E24" s="9"/>
      <c r="F24" s="9"/>
      <c r="G24" s="9"/>
      <c r="H24" s="9"/>
      <c r="I24" s="9"/>
      <c r="J24" s="9"/>
      <c r="K24" s="9"/>
      <c r="L24" t="str">
        <f>IF(ISBLANK(K24),"",VLOOKUP(K24,等級表!$D$1:$E$50,2,FALSE))</f>
        <v/>
      </c>
      <c r="M24" t="str">
        <f>IF(OR(ISBLANK(K24),I24=41),"",VLOOKUP(K24,等級表!$D$1:$I$50,3,FALSE))</f>
        <v/>
      </c>
      <c r="N24" t="str">
        <f>IF(OR(ISBLANK(K24),I24=41),"",VLOOKUP(M24,等級表!$F$1:$G$50,2,FALSE))</f>
        <v/>
      </c>
      <c r="O24" t="str">
        <f>IF(OR(ISBLANK(K24),I24=41),"",VLOOKUP(K24,等級表!$D$1:$I$50,5,FALSE))</f>
        <v/>
      </c>
      <c r="P24" t="str">
        <f>IF(OR(ISBLANK(K24),I24=41),"",VLOOKUP(O24,等級表!$H$1:$I$50,2,FALSE))</f>
        <v/>
      </c>
      <c r="Q24" s="9"/>
      <c r="R24" s="6" t="str">
        <f t="shared" si="0"/>
        <v/>
      </c>
      <c r="S24" s="20"/>
      <c r="T24" s="20"/>
      <c r="U24" s="6" t="str">
        <f t="shared" si="1"/>
        <v/>
      </c>
      <c r="V24" s="20"/>
      <c r="W24" s="20"/>
      <c r="X24" s="6" t="str">
        <f t="shared" si="2"/>
        <v/>
      </c>
      <c r="Y24" s="20"/>
      <c r="Z24" s="20"/>
      <c r="AA24" s="22" t="str">
        <f t="shared" si="5"/>
        <v/>
      </c>
      <c r="AB24" s="43"/>
    </row>
    <row r="25" spans="1:28" x14ac:dyDescent="0.4">
      <c r="A25" s="41"/>
      <c r="B25" s="9"/>
      <c r="C25" s="9"/>
      <c r="D25" t="str">
        <f t="shared" si="4"/>
        <v/>
      </c>
      <c r="E25" s="9"/>
      <c r="F25" s="9"/>
      <c r="G25" s="9"/>
      <c r="H25" s="9"/>
      <c r="I25" s="9"/>
      <c r="J25" s="9"/>
      <c r="K25" s="9"/>
      <c r="L25" t="str">
        <f>IF(ISBLANK(K25),"",VLOOKUP(K25,等級表!$D$1:$E$50,2,FALSE))</f>
        <v/>
      </c>
      <c r="M25" t="str">
        <f>IF(OR(ISBLANK(K25),I25=41),"",VLOOKUP(K25,等級表!$D$1:$I$50,3,FALSE))</f>
        <v/>
      </c>
      <c r="N25" t="str">
        <f>IF(OR(ISBLANK(K25),I25=41),"",VLOOKUP(M25,等級表!$F$1:$G$50,2,FALSE))</f>
        <v/>
      </c>
      <c r="O25" t="str">
        <f>IF(OR(ISBLANK(K25),I25=41),"",VLOOKUP(K25,等級表!$D$1:$I$50,5,FALSE))</f>
        <v/>
      </c>
      <c r="P25" t="str">
        <f>IF(OR(ISBLANK(K25),I25=41),"",VLOOKUP(O25,等級表!$H$1:$I$50,2,FALSE))</f>
        <v/>
      </c>
      <c r="Q25" s="9"/>
      <c r="R25" s="6" t="str">
        <f t="shared" si="0"/>
        <v/>
      </c>
      <c r="S25" s="20"/>
      <c r="T25" s="20"/>
      <c r="U25" s="6" t="str">
        <f t="shared" si="1"/>
        <v/>
      </c>
      <c r="V25" s="20"/>
      <c r="W25" s="20"/>
      <c r="X25" s="6" t="str">
        <f t="shared" si="2"/>
        <v/>
      </c>
      <c r="Y25" s="20"/>
      <c r="Z25" s="20"/>
      <c r="AA25" s="22" t="str">
        <f t="shared" si="5"/>
        <v/>
      </c>
      <c r="AB25" s="43"/>
    </row>
    <row r="26" spans="1:28" x14ac:dyDescent="0.4">
      <c r="A26" s="41"/>
      <c r="B26" s="9"/>
      <c r="C26" s="9"/>
      <c r="D26" t="str">
        <f t="shared" si="4"/>
        <v/>
      </c>
      <c r="E26" s="9"/>
      <c r="F26" s="9"/>
      <c r="G26" s="9"/>
      <c r="H26" s="9"/>
      <c r="I26" s="9"/>
      <c r="J26" s="9"/>
      <c r="K26" s="9"/>
      <c r="L26" t="str">
        <f>IF(ISBLANK(K26),"",VLOOKUP(K26,等級表!$D$1:$E$50,2,FALSE))</f>
        <v/>
      </c>
      <c r="M26" t="str">
        <f>IF(OR(ISBLANK(K26),I26=41),"",VLOOKUP(K26,等級表!$D$1:$I$50,3,FALSE))</f>
        <v/>
      </c>
      <c r="N26" t="str">
        <f>IF(OR(ISBLANK(K26),I26=41),"",VLOOKUP(M26,等級表!$F$1:$G$50,2,FALSE))</f>
        <v/>
      </c>
      <c r="O26" t="str">
        <f>IF(OR(ISBLANK(K26),I26=41),"",VLOOKUP(K26,等級表!$D$1:$I$50,5,FALSE))</f>
        <v/>
      </c>
      <c r="P26" t="str">
        <f>IF(OR(ISBLANK(K26),I26=41),"",VLOOKUP(O26,等級表!$H$1:$I$50,2,FALSE))</f>
        <v/>
      </c>
      <c r="Q26" s="9"/>
      <c r="R26" s="6" t="str">
        <f t="shared" si="0"/>
        <v/>
      </c>
      <c r="S26" s="20"/>
      <c r="T26" s="20"/>
      <c r="U26" s="6" t="str">
        <f t="shared" si="1"/>
        <v/>
      </c>
      <c r="V26" s="20"/>
      <c r="W26" s="20"/>
      <c r="X26" s="6" t="str">
        <f t="shared" si="2"/>
        <v/>
      </c>
      <c r="Y26" s="20"/>
      <c r="Z26" s="20"/>
      <c r="AA26" s="22" t="str">
        <f t="shared" si="5"/>
        <v/>
      </c>
      <c r="AB26" s="43"/>
    </row>
    <row r="27" spans="1:28" x14ac:dyDescent="0.4">
      <c r="A27" s="41"/>
      <c r="B27" s="9"/>
      <c r="C27" s="9"/>
      <c r="D27" t="str">
        <f t="shared" si="4"/>
        <v/>
      </c>
      <c r="E27" s="9"/>
      <c r="F27" s="9"/>
      <c r="G27" s="9"/>
      <c r="H27" s="9"/>
      <c r="I27" s="9"/>
      <c r="J27" s="9"/>
      <c r="K27" s="9"/>
      <c r="L27" t="str">
        <f>IF(ISBLANK(K27),"",VLOOKUP(K27,等級表!$D$1:$E$50,2,FALSE))</f>
        <v/>
      </c>
      <c r="M27" t="str">
        <f>IF(OR(ISBLANK(K27),I27=41),"",VLOOKUP(K27,等級表!$D$1:$I$50,3,FALSE))</f>
        <v/>
      </c>
      <c r="N27" t="str">
        <f>IF(OR(ISBLANK(K27),I27=41),"",VLOOKUP(M27,等級表!$F$1:$G$50,2,FALSE))</f>
        <v/>
      </c>
      <c r="O27" t="str">
        <f>IF(OR(ISBLANK(K27),I27=41),"",VLOOKUP(K27,等級表!$D$1:$I$50,5,FALSE))</f>
        <v/>
      </c>
      <c r="P27" t="str">
        <f>IF(OR(ISBLANK(K27),I27=41),"",VLOOKUP(O27,等級表!$H$1:$I$50,2,FALSE))</f>
        <v/>
      </c>
      <c r="Q27" s="9"/>
      <c r="R27" s="6" t="str">
        <f t="shared" si="0"/>
        <v/>
      </c>
      <c r="S27" s="20"/>
      <c r="T27" s="20"/>
      <c r="U27" s="6" t="str">
        <f t="shared" si="1"/>
        <v/>
      </c>
      <c r="V27" s="20"/>
      <c r="W27" s="20"/>
      <c r="X27" s="6" t="str">
        <f t="shared" si="2"/>
        <v/>
      </c>
      <c r="Y27" s="20"/>
      <c r="Z27" s="20"/>
      <c r="AA27" s="22" t="str">
        <f t="shared" si="5"/>
        <v/>
      </c>
      <c r="AB27" s="43"/>
    </row>
    <row r="28" spans="1:28" x14ac:dyDescent="0.4">
      <c r="A28" s="41"/>
      <c r="B28" s="9"/>
      <c r="C28" s="9"/>
      <c r="D28" t="str">
        <f t="shared" si="4"/>
        <v/>
      </c>
      <c r="E28" s="9"/>
      <c r="F28" s="9"/>
      <c r="G28" s="9"/>
      <c r="H28" s="9"/>
      <c r="I28" s="9"/>
      <c r="J28" s="9"/>
      <c r="K28" s="9"/>
      <c r="L28" t="str">
        <f>IF(ISBLANK(K28),"",VLOOKUP(K28,等級表!$D$1:$E$50,2,FALSE))</f>
        <v/>
      </c>
      <c r="M28" t="str">
        <f>IF(OR(ISBLANK(K28),I28=41),"",VLOOKUP(K28,等級表!$D$1:$I$50,3,FALSE))</f>
        <v/>
      </c>
      <c r="N28" t="str">
        <f>IF(OR(ISBLANK(K28),I28=41),"",VLOOKUP(M28,等級表!$F$1:$G$50,2,FALSE))</f>
        <v/>
      </c>
      <c r="O28" t="str">
        <f>IF(OR(ISBLANK(K28),I28=41),"",VLOOKUP(K28,等級表!$D$1:$I$50,5,FALSE))</f>
        <v/>
      </c>
      <c r="P28" t="str">
        <f>IF(OR(ISBLANK(K28),I28=41),"",VLOOKUP(O28,等級表!$H$1:$I$50,2,FALSE))</f>
        <v/>
      </c>
      <c r="Q28" s="9"/>
      <c r="R28" s="6" t="str">
        <f t="shared" si="0"/>
        <v/>
      </c>
      <c r="S28" s="20"/>
      <c r="T28" s="20"/>
      <c r="U28" s="6" t="str">
        <f t="shared" si="1"/>
        <v/>
      </c>
      <c r="V28" s="20"/>
      <c r="W28" s="20"/>
      <c r="X28" s="6" t="str">
        <f t="shared" si="2"/>
        <v/>
      </c>
      <c r="Y28" s="20"/>
      <c r="Z28" s="20"/>
      <c r="AA28" s="22" t="str">
        <f t="shared" si="5"/>
        <v/>
      </c>
      <c r="AB28" s="43"/>
    </row>
    <row r="29" spans="1:28" x14ac:dyDescent="0.4">
      <c r="A29" s="41"/>
      <c r="B29" s="9"/>
      <c r="C29" s="9"/>
      <c r="D29" t="str">
        <f t="shared" si="4"/>
        <v/>
      </c>
      <c r="E29" s="9"/>
      <c r="F29" s="9"/>
      <c r="G29" s="9"/>
      <c r="H29" s="9"/>
      <c r="I29" s="9"/>
      <c r="J29" s="9"/>
      <c r="K29" s="9"/>
      <c r="L29" t="str">
        <f>IF(ISBLANK(K29),"",VLOOKUP(K29,等級表!$D$1:$E$50,2,FALSE))</f>
        <v/>
      </c>
      <c r="M29" t="str">
        <f>IF(OR(ISBLANK(K29),I29=41),"",VLOOKUP(K29,等級表!$D$1:$I$50,3,FALSE))</f>
        <v/>
      </c>
      <c r="N29" t="str">
        <f>IF(OR(ISBLANK(K29),I29=41),"",VLOOKUP(M29,等級表!$F$1:$G$50,2,FALSE))</f>
        <v/>
      </c>
      <c r="O29" t="str">
        <f>IF(OR(ISBLANK(K29),I29=41),"",VLOOKUP(K29,等級表!$D$1:$I$50,5,FALSE))</f>
        <v/>
      </c>
      <c r="P29" t="str">
        <f>IF(OR(ISBLANK(K29),I29=41),"",VLOOKUP(O29,等級表!$H$1:$I$50,2,FALSE))</f>
        <v/>
      </c>
      <c r="Q29" s="9"/>
      <c r="R29" s="6" t="str">
        <f t="shared" si="0"/>
        <v/>
      </c>
      <c r="S29" s="20"/>
      <c r="T29" s="20"/>
      <c r="U29" s="6" t="str">
        <f t="shared" si="1"/>
        <v/>
      </c>
      <c r="V29" s="20"/>
      <c r="W29" s="20"/>
      <c r="X29" s="6" t="str">
        <f t="shared" si="2"/>
        <v/>
      </c>
      <c r="Y29" s="20"/>
      <c r="Z29" s="20"/>
      <c r="AA29" s="22" t="str">
        <f t="shared" si="5"/>
        <v/>
      </c>
      <c r="AB29" s="43"/>
    </row>
    <row r="30" spans="1:28" x14ac:dyDescent="0.4">
      <c r="A30" s="41"/>
      <c r="B30" s="9"/>
      <c r="C30" s="9"/>
      <c r="D30" t="str">
        <f t="shared" si="4"/>
        <v/>
      </c>
      <c r="E30" s="9"/>
      <c r="F30" s="9"/>
      <c r="G30" s="9"/>
      <c r="H30" s="9"/>
      <c r="I30" s="9"/>
      <c r="J30" s="9"/>
      <c r="K30" s="9"/>
      <c r="L30" t="str">
        <f>IF(ISBLANK(K30),"",VLOOKUP(K30,等級表!$D$1:$E$50,2,FALSE))</f>
        <v/>
      </c>
      <c r="M30" t="str">
        <f>IF(OR(ISBLANK(K30),I30=41),"",VLOOKUP(K30,等級表!$D$1:$I$50,3,FALSE))</f>
        <v/>
      </c>
      <c r="N30" t="str">
        <f>IF(OR(ISBLANK(K30),I30=41),"",VLOOKUP(M30,等級表!$F$1:$G$50,2,FALSE))</f>
        <v/>
      </c>
      <c r="O30" t="str">
        <f>IF(OR(ISBLANK(K30),I30=41),"",VLOOKUP(K30,等級表!$D$1:$I$50,5,FALSE))</f>
        <v/>
      </c>
      <c r="P30" t="str">
        <f>IF(OR(ISBLANK(K30),I30=41),"",VLOOKUP(O30,等級表!$H$1:$I$50,2,FALSE))</f>
        <v/>
      </c>
      <c r="Q30" s="9"/>
      <c r="R30" s="6" t="str">
        <f t="shared" si="0"/>
        <v/>
      </c>
      <c r="S30" s="20"/>
      <c r="T30" s="20"/>
      <c r="U30" s="6" t="str">
        <f t="shared" si="1"/>
        <v/>
      </c>
      <c r="V30" s="20"/>
      <c r="W30" s="20"/>
      <c r="X30" s="6" t="str">
        <f t="shared" si="2"/>
        <v/>
      </c>
      <c r="Y30" s="20"/>
      <c r="Z30" s="20"/>
      <c r="AA30" s="22" t="str">
        <f t="shared" si="5"/>
        <v/>
      </c>
      <c r="AB30" s="43"/>
    </row>
    <row r="31" spans="1:28" x14ac:dyDescent="0.4">
      <c r="A31" s="41"/>
      <c r="B31" s="9"/>
      <c r="C31" s="9"/>
      <c r="D31" t="str">
        <f t="shared" si="4"/>
        <v/>
      </c>
      <c r="E31" s="9"/>
      <c r="F31" s="9"/>
      <c r="G31" s="9"/>
      <c r="H31" s="9"/>
      <c r="I31" s="9"/>
      <c r="J31" s="9"/>
      <c r="K31" s="9"/>
      <c r="L31" t="str">
        <f>IF(ISBLANK(K31),"",VLOOKUP(K31,等級表!$D$1:$E$50,2,FALSE))</f>
        <v/>
      </c>
      <c r="M31" t="str">
        <f>IF(OR(ISBLANK(K31),I31=41),"",VLOOKUP(K31,等級表!$D$1:$I$50,3,FALSE))</f>
        <v/>
      </c>
      <c r="N31" t="str">
        <f>IF(OR(ISBLANK(K31),I31=41),"",VLOOKUP(M31,等級表!$F$1:$G$50,2,FALSE))</f>
        <v/>
      </c>
      <c r="O31" t="str">
        <f>IF(OR(ISBLANK(K31),I31=41),"",VLOOKUP(K31,等級表!$D$1:$I$50,5,FALSE))</f>
        <v/>
      </c>
      <c r="P31" t="str">
        <f>IF(OR(ISBLANK(K31),I31=41),"",VLOOKUP(O31,等級表!$H$1:$I$50,2,FALSE))</f>
        <v/>
      </c>
      <c r="Q31" s="9"/>
      <c r="R31" s="6" t="str">
        <f t="shared" si="0"/>
        <v/>
      </c>
      <c r="S31" s="20"/>
      <c r="T31" s="20"/>
      <c r="U31" s="6" t="str">
        <f t="shared" si="1"/>
        <v/>
      </c>
      <c r="V31" s="20"/>
      <c r="W31" s="20"/>
      <c r="X31" s="6" t="str">
        <f t="shared" si="2"/>
        <v/>
      </c>
      <c r="Y31" s="20"/>
      <c r="Z31" s="20"/>
      <c r="AA31" s="22" t="str">
        <f t="shared" si="5"/>
        <v/>
      </c>
      <c r="AB31" s="43"/>
    </row>
    <row r="32" spans="1:28" x14ac:dyDescent="0.4">
      <c r="A32" s="41"/>
      <c r="B32" s="9"/>
      <c r="C32" s="9"/>
      <c r="D32" t="str">
        <f t="shared" si="4"/>
        <v/>
      </c>
      <c r="E32" s="9"/>
      <c r="F32" s="9"/>
      <c r="G32" s="9"/>
      <c r="H32" s="9"/>
      <c r="I32" s="9"/>
      <c r="J32" s="9"/>
      <c r="K32" s="9"/>
      <c r="L32" t="str">
        <f>IF(ISBLANK(K32),"",VLOOKUP(K32,等級表!$D$1:$E$50,2,FALSE))</f>
        <v/>
      </c>
      <c r="M32" t="str">
        <f>IF(OR(ISBLANK(K32),I32=41),"",VLOOKUP(K32,等級表!$D$1:$I$50,3,FALSE))</f>
        <v/>
      </c>
      <c r="N32" t="str">
        <f>IF(OR(ISBLANK(K32),I32=41),"",VLOOKUP(M32,等級表!$F$1:$G$50,2,FALSE))</f>
        <v/>
      </c>
      <c r="O32" t="str">
        <f>IF(OR(ISBLANK(K32),I32=41),"",VLOOKUP(K32,等級表!$D$1:$I$50,5,FALSE))</f>
        <v/>
      </c>
      <c r="P32" t="str">
        <f>IF(OR(ISBLANK(K32),I32=41),"",VLOOKUP(O32,等級表!$H$1:$I$50,2,FALSE))</f>
        <v/>
      </c>
      <c r="Q32" s="9"/>
      <c r="R32" s="6" t="str">
        <f t="shared" si="0"/>
        <v/>
      </c>
      <c r="S32" s="20"/>
      <c r="T32" s="20"/>
      <c r="U32" s="6" t="str">
        <f t="shared" si="1"/>
        <v/>
      </c>
      <c r="V32" s="20"/>
      <c r="W32" s="20"/>
      <c r="X32" s="6" t="str">
        <f t="shared" si="2"/>
        <v/>
      </c>
      <c r="Y32" s="20"/>
      <c r="Z32" s="20"/>
      <c r="AA32" s="22" t="str">
        <f t="shared" si="5"/>
        <v/>
      </c>
      <c r="AB32" s="43"/>
    </row>
    <row r="33" spans="1:28" x14ac:dyDescent="0.4">
      <c r="A33" s="41"/>
      <c r="B33" s="9"/>
      <c r="C33" s="9"/>
      <c r="D33" t="str">
        <f t="shared" si="4"/>
        <v/>
      </c>
      <c r="E33" s="9"/>
      <c r="F33" s="9"/>
      <c r="G33" s="9"/>
      <c r="H33" s="9"/>
      <c r="I33" s="9"/>
      <c r="J33" s="9"/>
      <c r="K33" s="9"/>
      <c r="L33" t="str">
        <f>IF(ISBLANK(K33),"",VLOOKUP(K33,等級表!$D$1:$E$50,2,FALSE))</f>
        <v/>
      </c>
      <c r="M33" t="str">
        <f>IF(OR(ISBLANK(K33),I33=41),"",VLOOKUP(K33,等級表!$D$1:$I$50,3,FALSE))</f>
        <v/>
      </c>
      <c r="N33" t="str">
        <f>IF(OR(ISBLANK(K33),I33=41),"",VLOOKUP(M33,等級表!$F$1:$G$50,2,FALSE))</f>
        <v/>
      </c>
      <c r="O33" t="str">
        <f>IF(OR(ISBLANK(K33),I33=41),"",VLOOKUP(K33,等級表!$D$1:$I$50,5,FALSE))</f>
        <v/>
      </c>
      <c r="P33" t="str">
        <f>IF(OR(ISBLANK(K33),I33=41),"",VLOOKUP(O33,等級表!$H$1:$I$50,2,FALSE))</f>
        <v/>
      </c>
      <c r="Q33" s="9"/>
      <c r="R33" s="6" t="str">
        <f t="shared" si="0"/>
        <v/>
      </c>
      <c r="S33" s="20"/>
      <c r="T33" s="20"/>
      <c r="U33" s="6" t="str">
        <f t="shared" si="1"/>
        <v/>
      </c>
      <c r="V33" s="20"/>
      <c r="W33" s="20"/>
      <c r="X33" s="6" t="str">
        <f t="shared" si="2"/>
        <v/>
      </c>
      <c r="Y33" s="20"/>
      <c r="Z33" s="20"/>
      <c r="AA33" s="22" t="str">
        <f t="shared" si="5"/>
        <v/>
      </c>
      <c r="AB33" s="43"/>
    </row>
    <row r="34" spans="1:28" x14ac:dyDescent="0.4">
      <c r="A34" s="41"/>
      <c r="B34" s="9"/>
      <c r="C34" s="9"/>
      <c r="D34" t="str">
        <f t="shared" si="4"/>
        <v/>
      </c>
      <c r="E34" s="9"/>
      <c r="F34" s="9"/>
      <c r="G34" s="9"/>
      <c r="H34" s="9"/>
      <c r="I34" s="9"/>
      <c r="J34" s="9"/>
      <c r="K34" s="9"/>
      <c r="L34" t="str">
        <f>IF(ISBLANK(K34),"",VLOOKUP(K34,等級表!$D$1:$E$50,2,FALSE))</f>
        <v/>
      </c>
      <c r="M34" t="str">
        <f>IF(OR(ISBLANK(K34),I34=41),"",VLOOKUP(K34,等級表!$D$1:$I$50,3,FALSE))</f>
        <v/>
      </c>
      <c r="N34" t="str">
        <f>IF(OR(ISBLANK(K34),I34=41),"",VLOOKUP(M34,等級表!$F$1:$G$50,2,FALSE))</f>
        <v/>
      </c>
      <c r="O34" t="str">
        <f>IF(OR(ISBLANK(K34),I34=41),"",VLOOKUP(K34,等級表!$D$1:$I$50,5,FALSE))</f>
        <v/>
      </c>
      <c r="P34" t="str">
        <f>IF(OR(ISBLANK(K34),I34=41),"",VLOOKUP(O34,等級表!$H$1:$I$50,2,FALSE))</f>
        <v/>
      </c>
      <c r="Q34" s="9"/>
      <c r="R34" s="6" t="str">
        <f t="shared" si="0"/>
        <v/>
      </c>
      <c r="S34" s="20"/>
      <c r="T34" s="20"/>
      <c r="U34" s="6" t="str">
        <f t="shared" si="1"/>
        <v/>
      </c>
      <c r="V34" s="20"/>
      <c r="W34" s="20"/>
      <c r="X34" s="6" t="str">
        <f t="shared" si="2"/>
        <v/>
      </c>
      <c r="Y34" s="20"/>
      <c r="Z34" s="20"/>
      <c r="AA34" s="22" t="str">
        <f t="shared" si="5"/>
        <v/>
      </c>
      <c r="AB34" s="43"/>
    </row>
    <row r="35" spans="1:28" x14ac:dyDescent="0.4">
      <c r="A35" s="41"/>
      <c r="B35" s="9"/>
      <c r="C35" s="9"/>
      <c r="D35" t="str">
        <f t="shared" si="4"/>
        <v/>
      </c>
      <c r="E35" s="9"/>
      <c r="F35" s="9"/>
      <c r="G35" s="9"/>
      <c r="H35" s="9"/>
      <c r="I35" s="9"/>
      <c r="J35" s="9"/>
      <c r="K35" s="9"/>
      <c r="L35" t="str">
        <f>IF(ISBLANK(K35),"",VLOOKUP(K35,等級表!$D$1:$E$50,2,FALSE))</f>
        <v/>
      </c>
      <c r="M35" t="str">
        <f>IF(OR(ISBLANK(K35),I35=41),"",VLOOKUP(K35,等級表!$D$1:$I$50,3,FALSE))</f>
        <v/>
      </c>
      <c r="N35" t="str">
        <f>IF(OR(ISBLANK(K35),I35=41),"",VLOOKUP(M35,等級表!$F$1:$G$50,2,FALSE))</f>
        <v/>
      </c>
      <c r="O35" t="str">
        <f>IF(OR(ISBLANK(K35),I35=41),"",VLOOKUP(K35,等級表!$D$1:$I$50,5,FALSE))</f>
        <v/>
      </c>
      <c r="P35" t="str">
        <f>IF(OR(ISBLANK(K35),I35=41),"",VLOOKUP(O35,等級表!$H$1:$I$50,2,FALSE))</f>
        <v/>
      </c>
      <c r="Q35" s="9"/>
      <c r="R35" s="6" t="str">
        <f t="shared" si="0"/>
        <v/>
      </c>
      <c r="S35" s="20"/>
      <c r="T35" s="20"/>
      <c r="U35" s="6" t="str">
        <f t="shared" si="1"/>
        <v/>
      </c>
      <c r="V35" s="20"/>
      <c r="W35" s="20"/>
      <c r="X35" s="6" t="str">
        <f t="shared" si="2"/>
        <v/>
      </c>
      <c r="Y35" s="20"/>
      <c r="Z35" s="20"/>
      <c r="AA35" s="22" t="str">
        <f t="shared" si="5"/>
        <v/>
      </c>
      <c r="AB35" s="43"/>
    </row>
    <row r="36" spans="1:28" x14ac:dyDescent="0.4">
      <c r="A36" s="41"/>
      <c r="B36" s="9"/>
      <c r="C36" s="9"/>
      <c r="D36" t="str">
        <f t="shared" si="4"/>
        <v/>
      </c>
      <c r="E36" s="9"/>
      <c r="F36" s="9"/>
      <c r="G36" s="9"/>
      <c r="H36" s="9"/>
      <c r="I36" s="9"/>
      <c r="J36" s="9"/>
      <c r="K36" s="9"/>
      <c r="L36" t="str">
        <f>IF(ISBLANK(K36),"",VLOOKUP(K36,等級表!$D$1:$E$50,2,FALSE))</f>
        <v/>
      </c>
      <c r="M36" t="str">
        <f>IF(OR(ISBLANK(K36),I36=41),"",VLOOKUP(K36,等級表!$D$1:$I$50,3,FALSE))</f>
        <v/>
      </c>
      <c r="N36" t="str">
        <f>IF(OR(ISBLANK(K36),I36=41),"",VLOOKUP(M36,等級表!$F$1:$G$50,2,FALSE))</f>
        <v/>
      </c>
      <c r="O36" t="str">
        <f>IF(OR(ISBLANK(K36),I36=41),"",VLOOKUP(K36,等級表!$D$1:$I$50,5,FALSE))</f>
        <v/>
      </c>
      <c r="P36" t="str">
        <f>IF(OR(ISBLANK(K36),I36=41),"",VLOOKUP(O36,等級表!$H$1:$I$50,2,FALSE))</f>
        <v/>
      </c>
      <c r="Q36" s="9"/>
      <c r="R36" s="6" t="str">
        <f t="shared" si="0"/>
        <v/>
      </c>
      <c r="S36" s="20"/>
      <c r="T36" s="20"/>
      <c r="U36" s="6" t="str">
        <f t="shared" si="1"/>
        <v/>
      </c>
      <c r="V36" s="20"/>
      <c r="W36" s="20"/>
      <c r="X36" s="6" t="str">
        <f t="shared" si="2"/>
        <v/>
      </c>
      <c r="Y36" s="20"/>
      <c r="Z36" s="20"/>
      <c r="AA36" s="22" t="str">
        <f t="shared" si="5"/>
        <v/>
      </c>
      <c r="AB36" s="43"/>
    </row>
    <row r="37" spans="1:28" x14ac:dyDescent="0.4">
      <c r="A37" s="41"/>
      <c r="B37" s="9"/>
      <c r="C37" s="9"/>
      <c r="D37" t="str">
        <f t="shared" si="4"/>
        <v/>
      </c>
      <c r="E37" s="9"/>
      <c r="F37" s="9"/>
      <c r="G37" s="9"/>
      <c r="H37" s="9"/>
      <c r="I37" s="9"/>
      <c r="J37" s="9"/>
      <c r="K37" s="9"/>
      <c r="L37" t="str">
        <f>IF(ISBLANK(K37),"",VLOOKUP(K37,等級表!$D$1:$E$50,2,FALSE))</f>
        <v/>
      </c>
      <c r="M37" t="str">
        <f>IF(OR(ISBLANK(K37),I37=41),"",VLOOKUP(K37,等級表!$D$1:$I$50,3,FALSE))</f>
        <v/>
      </c>
      <c r="N37" t="str">
        <f>IF(OR(ISBLANK(K37),I37=41),"",VLOOKUP(M37,等級表!$F$1:$G$50,2,FALSE))</f>
        <v/>
      </c>
      <c r="O37" t="str">
        <f>IF(OR(ISBLANK(K37),I37=41),"",VLOOKUP(K37,等級表!$D$1:$I$50,5,FALSE))</f>
        <v/>
      </c>
      <c r="P37" t="str">
        <f>IF(OR(ISBLANK(K37),I37=41),"",VLOOKUP(O37,等級表!$H$1:$I$50,2,FALSE))</f>
        <v/>
      </c>
      <c r="Q37" s="9"/>
      <c r="R37" s="6" t="str">
        <f t="shared" si="0"/>
        <v/>
      </c>
      <c r="S37" s="20"/>
      <c r="T37" s="20"/>
      <c r="U37" s="6" t="str">
        <f t="shared" si="1"/>
        <v/>
      </c>
      <c r="V37" s="20"/>
      <c r="W37" s="20"/>
      <c r="X37" s="6" t="str">
        <f t="shared" si="2"/>
        <v/>
      </c>
      <c r="Y37" s="20"/>
      <c r="Z37" s="20"/>
      <c r="AA37" s="22" t="str">
        <f t="shared" si="5"/>
        <v/>
      </c>
      <c r="AB37" s="43"/>
    </row>
    <row r="38" spans="1:28" x14ac:dyDescent="0.4">
      <c r="A38" s="41"/>
      <c r="B38" s="9"/>
      <c r="C38" s="9"/>
      <c r="D38" t="str">
        <f t="shared" si="4"/>
        <v/>
      </c>
      <c r="E38" s="9"/>
      <c r="F38" s="9"/>
      <c r="G38" s="9"/>
      <c r="H38" s="9"/>
      <c r="I38" s="9"/>
      <c r="J38" s="9"/>
      <c r="K38" s="9"/>
      <c r="L38" t="str">
        <f>IF(ISBLANK(K38),"",VLOOKUP(K38,等級表!$D$1:$E$50,2,FALSE))</f>
        <v/>
      </c>
      <c r="M38" t="str">
        <f>IF(OR(ISBLANK(K38),I38=41),"",VLOOKUP(K38,等級表!$D$1:$I$50,3,FALSE))</f>
        <v/>
      </c>
      <c r="N38" t="str">
        <f>IF(OR(ISBLANK(K38),I38=41),"",VLOOKUP(M38,等級表!$F$1:$G$50,2,FALSE))</f>
        <v/>
      </c>
      <c r="O38" t="str">
        <f>IF(OR(ISBLANK(K38),I38=41),"",VLOOKUP(K38,等級表!$D$1:$I$50,5,FALSE))</f>
        <v/>
      </c>
      <c r="P38" t="str">
        <f>IF(OR(ISBLANK(K38),I38=41),"",VLOOKUP(O38,等級表!$H$1:$I$50,2,FALSE))</f>
        <v/>
      </c>
      <c r="Q38" s="9"/>
      <c r="R38" s="6" t="str">
        <f t="shared" si="0"/>
        <v/>
      </c>
      <c r="S38" s="20"/>
      <c r="T38" s="20"/>
      <c r="U38" s="6" t="str">
        <f t="shared" si="1"/>
        <v/>
      </c>
      <c r="V38" s="20"/>
      <c r="W38" s="20"/>
      <c r="X38" s="6" t="str">
        <f t="shared" si="2"/>
        <v/>
      </c>
      <c r="Y38" s="20"/>
      <c r="Z38" s="20"/>
      <c r="AA38" s="22" t="str">
        <f t="shared" si="5"/>
        <v/>
      </c>
      <c r="AB38" s="43"/>
    </row>
    <row r="39" spans="1:28" x14ac:dyDescent="0.4">
      <c r="A39" s="41"/>
      <c r="B39" s="9"/>
      <c r="C39" s="9"/>
      <c r="D39" t="str">
        <f t="shared" si="4"/>
        <v/>
      </c>
      <c r="E39" s="9"/>
      <c r="F39" s="9"/>
      <c r="G39" s="9"/>
      <c r="H39" s="9"/>
      <c r="I39" s="9"/>
      <c r="J39" s="9"/>
      <c r="K39" s="9"/>
      <c r="L39" t="str">
        <f>IF(ISBLANK(K39),"",VLOOKUP(K39,等級表!$D$1:$E$50,2,FALSE))</f>
        <v/>
      </c>
      <c r="M39" t="str">
        <f>IF(OR(ISBLANK(K39),I39=41),"",VLOOKUP(K39,等級表!$D$1:$I$50,3,FALSE))</f>
        <v/>
      </c>
      <c r="N39" t="str">
        <f>IF(OR(ISBLANK(K39),I39=41),"",VLOOKUP(M39,等級表!$F$1:$G$50,2,FALSE))</f>
        <v/>
      </c>
      <c r="O39" t="str">
        <f>IF(OR(ISBLANK(K39),I39=41),"",VLOOKUP(K39,等級表!$D$1:$I$50,5,FALSE))</f>
        <v/>
      </c>
      <c r="P39" t="str">
        <f>IF(OR(ISBLANK(K39),I39=41),"",VLOOKUP(O39,等級表!$H$1:$I$50,2,FALSE))</f>
        <v/>
      </c>
      <c r="Q39" s="9"/>
      <c r="R39" s="6" t="str">
        <f t="shared" si="0"/>
        <v/>
      </c>
      <c r="S39" s="20"/>
      <c r="T39" s="20"/>
      <c r="U39" s="6" t="str">
        <f t="shared" si="1"/>
        <v/>
      </c>
      <c r="V39" s="20"/>
      <c r="W39" s="20"/>
      <c r="X39" s="6" t="str">
        <f t="shared" si="2"/>
        <v/>
      </c>
      <c r="Y39" s="20"/>
      <c r="Z39" s="20"/>
      <c r="AA39" s="22" t="str">
        <f t="shared" si="5"/>
        <v/>
      </c>
      <c r="AB39" s="43"/>
    </row>
    <row r="40" spans="1:28" x14ac:dyDescent="0.4">
      <c r="A40" s="41"/>
      <c r="B40" s="9"/>
      <c r="C40" s="9"/>
      <c r="D40" t="str">
        <f t="shared" si="4"/>
        <v/>
      </c>
      <c r="E40" s="9"/>
      <c r="F40" s="9"/>
      <c r="G40" s="9"/>
      <c r="H40" s="9"/>
      <c r="I40" s="9"/>
      <c r="J40" s="9"/>
      <c r="K40" s="9"/>
      <c r="L40" t="str">
        <f>IF(ISBLANK(K40),"",VLOOKUP(K40,等級表!$D$1:$E$50,2,FALSE))</f>
        <v/>
      </c>
      <c r="M40" t="str">
        <f>IF(OR(ISBLANK(K40),I40=41),"",VLOOKUP(K40,等級表!$D$1:$I$50,3,FALSE))</f>
        <v/>
      </c>
      <c r="N40" t="str">
        <f>IF(OR(ISBLANK(K40),I40=41),"",VLOOKUP(M40,等級表!$F$1:$G$50,2,FALSE))</f>
        <v/>
      </c>
      <c r="O40" t="str">
        <f>IF(OR(ISBLANK(K40),I40=41),"",VLOOKUP(K40,等級表!$D$1:$I$50,5,FALSE))</f>
        <v/>
      </c>
      <c r="P40" t="str">
        <f>IF(OR(ISBLANK(K40),I40=41),"",VLOOKUP(O40,等級表!$H$1:$I$50,2,FALSE))</f>
        <v/>
      </c>
      <c r="Q40" s="9"/>
      <c r="R40" s="6" t="str">
        <f t="shared" si="0"/>
        <v/>
      </c>
      <c r="S40" s="20"/>
      <c r="T40" s="20"/>
      <c r="U40" s="6" t="str">
        <f t="shared" si="1"/>
        <v/>
      </c>
      <c r="V40" s="20"/>
      <c r="W40" s="20"/>
      <c r="X40" s="6" t="str">
        <f t="shared" si="2"/>
        <v/>
      </c>
      <c r="Y40" s="20"/>
      <c r="Z40" s="20"/>
      <c r="AA40" s="22" t="str">
        <f t="shared" si="5"/>
        <v/>
      </c>
      <c r="AB40" s="43"/>
    </row>
    <row r="41" spans="1:28" x14ac:dyDescent="0.4">
      <c r="A41" s="41"/>
      <c r="B41" s="9"/>
      <c r="C41" s="9"/>
      <c r="D41" t="str">
        <f t="shared" si="4"/>
        <v/>
      </c>
      <c r="E41" s="9"/>
      <c r="F41" s="9"/>
      <c r="G41" s="9"/>
      <c r="H41" s="9"/>
      <c r="I41" s="9"/>
      <c r="J41" s="9"/>
      <c r="K41" s="9"/>
      <c r="L41" t="str">
        <f>IF(ISBLANK(K41),"",VLOOKUP(K41,等級表!$D$1:$E$50,2,FALSE))</f>
        <v/>
      </c>
      <c r="M41" t="str">
        <f>IF(OR(ISBLANK(K41),I41=41),"",VLOOKUP(K41,等級表!$D$1:$I$50,3,FALSE))</f>
        <v/>
      </c>
      <c r="N41" t="str">
        <f>IF(OR(ISBLANK(K41),I41=41),"",VLOOKUP(M41,等級表!$F$1:$G$50,2,FALSE))</f>
        <v/>
      </c>
      <c r="O41" t="str">
        <f>IF(OR(ISBLANK(K41),I41=41),"",VLOOKUP(K41,等級表!$D$1:$I$50,5,FALSE))</f>
        <v/>
      </c>
      <c r="P41" t="str">
        <f>IF(OR(ISBLANK(K41),I41=41),"",VLOOKUP(O41,等級表!$H$1:$I$50,2,FALSE))</f>
        <v/>
      </c>
      <c r="Q41" s="9"/>
      <c r="R41" s="6" t="str">
        <f t="shared" si="0"/>
        <v/>
      </c>
      <c r="S41" s="20"/>
      <c r="T41" s="20"/>
      <c r="U41" s="6" t="str">
        <f t="shared" si="1"/>
        <v/>
      </c>
      <c r="V41" s="20"/>
      <c r="W41" s="20"/>
      <c r="X41" s="6" t="str">
        <f t="shared" si="2"/>
        <v/>
      </c>
      <c r="Y41" s="20"/>
      <c r="Z41" s="20"/>
      <c r="AA41" s="22" t="str">
        <f t="shared" si="5"/>
        <v/>
      </c>
      <c r="AB41" s="43"/>
    </row>
    <row r="42" spans="1:28" x14ac:dyDescent="0.4">
      <c r="A42" s="41"/>
      <c r="B42" s="9"/>
      <c r="C42" s="9"/>
      <c r="D42" t="str">
        <f t="shared" si="4"/>
        <v/>
      </c>
      <c r="E42" s="9"/>
      <c r="F42" s="9"/>
      <c r="G42" s="9"/>
      <c r="H42" s="9"/>
      <c r="I42" s="9"/>
      <c r="J42" s="9"/>
      <c r="K42" s="9"/>
      <c r="L42" t="str">
        <f>IF(ISBLANK(K42),"",VLOOKUP(K42,等級表!$D$1:$E$50,2,FALSE))</f>
        <v/>
      </c>
      <c r="M42" t="str">
        <f>IF(OR(ISBLANK(K42),I42=41),"",VLOOKUP(K42,等級表!$D$1:$I$50,3,FALSE))</f>
        <v/>
      </c>
      <c r="N42" t="str">
        <f>IF(OR(ISBLANK(K42),I42=41),"",VLOOKUP(M42,等級表!$F$1:$G$50,2,FALSE))</f>
        <v/>
      </c>
      <c r="O42" t="str">
        <f>IF(OR(ISBLANK(K42),I42=41),"",VLOOKUP(K42,等級表!$D$1:$I$50,5,FALSE))</f>
        <v/>
      </c>
      <c r="P42" t="str">
        <f>IF(OR(ISBLANK(K42),I42=41),"",VLOOKUP(O42,等級表!$H$1:$I$50,2,FALSE))</f>
        <v/>
      </c>
      <c r="Q42" s="9"/>
      <c r="R42" s="6" t="str">
        <f t="shared" si="0"/>
        <v/>
      </c>
      <c r="S42" s="20"/>
      <c r="T42" s="20"/>
      <c r="U42" s="6" t="str">
        <f t="shared" si="1"/>
        <v/>
      </c>
      <c r="V42" s="20"/>
      <c r="W42" s="20"/>
      <c r="X42" s="6" t="str">
        <f t="shared" si="2"/>
        <v/>
      </c>
      <c r="Y42" s="20"/>
      <c r="Z42" s="20"/>
      <c r="AA42" s="22" t="str">
        <f t="shared" si="5"/>
        <v/>
      </c>
      <c r="AB42" s="43"/>
    </row>
    <row r="43" spans="1:28" x14ac:dyDescent="0.4">
      <c r="A43" s="41"/>
      <c r="B43" s="9"/>
      <c r="C43" s="9"/>
      <c r="D43" t="str">
        <f t="shared" si="4"/>
        <v/>
      </c>
      <c r="E43" s="9"/>
      <c r="F43" s="9"/>
      <c r="G43" s="9"/>
      <c r="H43" s="9"/>
      <c r="I43" s="9"/>
      <c r="J43" s="9"/>
      <c r="K43" s="9"/>
      <c r="L43" t="str">
        <f>IF(ISBLANK(K43),"",VLOOKUP(K43,等級表!$D$1:$E$50,2,FALSE))</f>
        <v/>
      </c>
      <c r="M43" t="str">
        <f>IF(OR(ISBLANK(K43),I43=41),"",VLOOKUP(K43,等級表!$D$1:$I$50,3,FALSE))</f>
        <v/>
      </c>
      <c r="N43" t="str">
        <f>IF(OR(ISBLANK(K43),I43=41),"",VLOOKUP(M43,等級表!$F$1:$G$50,2,FALSE))</f>
        <v/>
      </c>
      <c r="O43" t="str">
        <f>IF(OR(ISBLANK(K43),I43=41),"",VLOOKUP(K43,等級表!$D$1:$I$50,5,FALSE))</f>
        <v/>
      </c>
      <c r="P43" t="str">
        <f>IF(OR(ISBLANK(K43),I43=41),"",VLOOKUP(O43,等級表!$H$1:$I$50,2,FALSE))</f>
        <v/>
      </c>
      <c r="Q43" s="9"/>
      <c r="R43" s="6" t="str">
        <f t="shared" si="0"/>
        <v/>
      </c>
      <c r="S43" s="20"/>
      <c r="T43" s="20"/>
      <c r="U43" s="6" t="str">
        <f t="shared" si="1"/>
        <v/>
      </c>
      <c r="V43" s="20"/>
      <c r="W43" s="20"/>
      <c r="X43" s="6" t="str">
        <f t="shared" si="2"/>
        <v/>
      </c>
      <c r="Y43" s="20"/>
      <c r="Z43" s="20"/>
      <c r="AA43" s="22" t="str">
        <f t="shared" si="5"/>
        <v/>
      </c>
      <c r="AB43" s="43"/>
    </row>
    <row r="44" spans="1:28" x14ac:dyDescent="0.4">
      <c r="A44" s="41"/>
      <c r="B44" s="9"/>
      <c r="C44" s="9"/>
      <c r="D44" t="str">
        <f t="shared" si="4"/>
        <v/>
      </c>
      <c r="E44" s="9"/>
      <c r="F44" s="9"/>
      <c r="G44" s="9"/>
      <c r="H44" s="9"/>
      <c r="I44" s="9"/>
      <c r="J44" s="9"/>
      <c r="K44" s="9"/>
      <c r="L44" t="str">
        <f>IF(ISBLANK(K44),"",VLOOKUP(K44,等級表!$D$1:$E$50,2,FALSE))</f>
        <v/>
      </c>
      <c r="M44" t="str">
        <f>IF(OR(ISBLANK(K44),I44=41),"",VLOOKUP(K44,等級表!$D$1:$I$50,3,FALSE))</f>
        <v/>
      </c>
      <c r="N44" t="str">
        <f>IF(OR(ISBLANK(K44),I44=41),"",VLOOKUP(M44,等級表!$F$1:$G$50,2,FALSE))</f>
        <v/>
      </c>
      <c r="O44" t="str">
        <f>IF(OR(ISBLANK(K44),I44=41),"",VLOOKUP(K44,等級表!$D$1:$I$50,5,FALSE))</f>
        <v/>
      </c>
      <c r="P44" t="str">
        <f>IF(OR(ISBLANK(K44),I44=41),"",VLOOKUP(O44,等級表!$H$1:$I$50,2,FALSE))</f>
        <v/>
      </c>
      <c r="Q44" s="9"/>
      <c r="R44" s="6" t="str">
        <f t="shared" si="0"/>
        <v/>
      </c>
      <c r="S44" s="20"/>
      <c r="T44" s="20"/>
      <c r="U44" s="6" t="str">
        <f t="shared" si="1"/>
        <v/>
      </c>
      <c r="V44" s="20"/>
      <c r="W44" s="20"/>
      <c r="X44" s="6" t="str">
        <f t="shared" si="2"/>
        <v/>
      </c>
      <c r="Y44" s="20"/>
      <c r="Z44" s="20"/>
      <c r="AA44" s="22" t="str">
        <f t="shared" si="5"/>
        <v/>
      </c>
      <c r="AB44" s="43"/>
    </row>
    <row r="45" spans="1:28" x14ac:dyDescent="0.4">
      <c r="A45" s="41"/>
      <c r="B45" s="9"/>
      <c r="C45" s="9"/>
      <c r="D45" t="str">
        <f t="shared" si="4"/>
        <v/>
      </c>
      <c r="E45" s="9"/>
      <c r="F45" s="9"/>
      <c r="G45" s="9"/>
      <c r="H45" s="9"/>
      <c r="I45" s="9"/>
      <c r="J45" s="9"/>
      <c r="K45" s="9"/>
      <c r="L45" t="str">
        <f>IF(ISBLANK(K45),"",VLOOKUP(K45,等級表!$D$1:$E$50,2,FALSE))</f>
        <v/>
      </c>
      <c r="M45" t="str">
        <f>IF(OR(ISBLANK(K45),I45=41),"",VLOOKUP(K45,等級表!$D$1:$I$50,3,FALSE))</f>
        <v/>
      </c>
      <c r="N45" t="str">
        <f>IF(OR(ISBLANK(K45),I45=41),"",VLOOKUP(M45,等級表!$F$1:$G$50,2,FALSE))</f>
        <v/>
      </c>
      <c r="O45" t="str">
        <f>IF(OR(ISBLANK(K45),I45=41),"",VLOOKUP(K45,等級表!$D$1:$I$50,5,FALSE))</f>
        <v/>
      </c>
      <c r="P45" t="str">
        <f>IF(OR(ISBLANK(K45),I45=41),"",VLOOKUP(O45,等級表!$H$1:$I$50,2,FALSE))</f>
        <v/>
      </c>
      <c r="Q45" s="9"/>
      <c r="R45" s="6" t="str">
        <f t="shared" si="0"/>
        <v/>
      </c>
      <c r="S45" s="20"/>
      <c r="T45" s="20"/>
      <c r="U45" s="6" t="str">
        <f t="shared" si="1"/>
        <v/>
      </c>
      <c r="V45" s="20"/>
      <c r="W45" s="20"/>
      <c r="X45" s="6" t="str">
        <f t="shared" si="2"/>
        <v/>
      </c>
      <c r="Y45" s="20"/>
      <c r="Z45" s="20"/>
      <c r="AA45" s="22" t="str">
        <f t="shared" si="5"/>
        <v/>
      </c>
      <c r="AB45" s="43"/>
    </row>
    <row r="46" spans="1:28" x14ac:dyDescent="0.4">
      <c r="A46" s="41"/>
      <c r="B46" s="9"/>
      <c r="C46" s="9"/>
      <c r="D46" t="str">
        <f t="shared" si="4"/>
        <v/>
      </c>
      <c r="E46" s="9"/>
      <c r="F46" s="9"/>
      <c r="G46" s="9"/>
      <c r="H46" s="9"/>
      <c r="I46" s="9"/>
      <c r="J46" s="9"/>
      <c r="K46" s="9"/>
      <c r="L46" t="str">
        <f>IF(ISBLANK(K46),"",VLOOKUP(K46,等級表!$D$1:$E$50,2,FALSE))</f>
        <v/>
      </c>
      <c r="M46" t="str">
        <f>IF(OR(ISBLANK(K46),I46=41),"",VLOOKUP(K46,等級表!$D$1:$I$50,3,FALSE))</f>
        <v/>
      </c>
      <c r="N46" t="str">
        <f>IF(OR(ISBLANK(K46),I46=41),"",VLOOKUP(M46,等級表!$F$1:$G$50,2,FALSE))</f>
        <v/>
      </c>
      <c r="O46" t="str">
        <f>IF(OR(ISBLANK(K46),I46=41),"",VLOOKUP(K46,等級表!$D$1:$I$50,5,FALSE))</f>
        <v/>
      </c>
      <c r="P46" t="str">
        <f>IF(OR(ISBLANK(K46),I46=41),"",VLOOKUP(O46,等級表!$H$1:$I$50,2,FALSE))</f>
        <v/>
      </c>
      <c r="Q46" s="9"/>
      <c r="R46" s="6" t="str">
        <f t="shared" si="0"/>
        <v/>
      </c>
      <c r="S46" s="20"/>
      <c r="T46" s="20"/>
      <c r="U46" s="6" t="str">
        <f t="shared" si="1"/>
        <v/>
      </c>
      <c r="V46" s="20"/>
      <c r="W46" s="20"/>
      <c r="X46" s="6" t="str">
        <f t="shared" si="2"/>
        <v/>
      </c>
      <c r="Y46" s="20"/>
      <c r="Z46" s="20"/>
      <c r="AA46" s="22" t="str">
        <f t="shared" si="5"/>
        <v/>
      </c>
      <c r="AB46" s="43"/>
    </row>
    <row r="47" spans="1:28" x14ac:dyDescent="0.4">
      <c r="A47" s="41"/>
      <c r="B47" s="9"/>
      <c r="C47" s="9"/>
      <c r="D47" t="str">
        <f t="shared" si="4"/>
        <v/>
      </c>
      <c r="E47" s="9"/>
      <c r="F47" s="9"/>
      <c r="G47" s="9"/>
      <c r="H47" s="9"/>
      <c r="I47" s="9"/>
      <c r="J47" s="9"/>
      <c r="K47" s="9"/>
      <c r="L47" t="str">
        <f>IF(ISBLANK(K47),"",VLOOKUP(K47,等級表!$D$1:$E$50,2,FALSE))</f>
        <v/>
      </c>
      <c r="M47" t="str">
        <f>IF(OR(ISBLANK(K47),I47=41),"",VLOOKUP(K47,等級表!$D$1:$I$50,3,FALSE))</f>
        <v/>
      </c>
      <c r="N47" t="str">
        <f>IF(OR(ISBLANK(K47),I47=41),"",VLOOKUP(M47,等級表!$F$1:$G$50,2,FALSE))</f>
        <v/>
      </c>
      <c r="O47" t="str">
        <f>IF(OR(ISBLANK(K47),I47=41),"",VLOOKUP(K47,等級表!$D$1:$I$50,5,FALSE))</f>
        <v/>
      </c>
      <c r="P47" t="str">
        <f>IF(OR(ISBLANK(K47),I47=41),"",VLOOKUP(O47,等級表!$H$1:$I$50,2,FALSE))</f>
        <v/>
      </c>
      <c r="Q47" s="9"/>
      <c r="R47" s="6" t="str">
        <f t="shared" si="0"/>
        <v/>
      </c>
      <c r="S47" s="20"/>
      <c r="T47" s="20"/>
      <c r="U47" s="6" t="str">
        <f t="shared" si="1"/>
        <v/>
      </c>
      <c r="V47" s="20"/>
      <c r="W47" s="20"/>
      <c r="X47" s="6" t="str">
        <f t="shared" si="2"/>
        <v/>
      </c>
      <c r="Y47" s="20"/>
      <c r="Z47" s="20"/>
      <c r="AA47" s="22" t="str">
        <f t="shared" si="5"/>
        <v/>
      </c>
      <c r="AB47" s="43"/>
    </row>
    <row r="48" spans="1:28" x14ac:dyDescent="0.4">
      <c r="A48" s="41"/>
      <c r="B48" s="9"/>
      <c r="C48" s="9"/>
      <c r="D48" t="str">
        <f t="shared" si="4"/>
        <v/>
      </c>
      <c r="E48" s="9"/>
      <c r="F48" s="9"/>
      <c r="G48" s="9"/>
      <c r="H48" s="9"/>
      <c r="I48" s="9"/>
      <c r="J48" s="9"/>
      <c r="K48" s="9"/>
      <c r="L48" t="str">
        <f>IF(ISBLANK(K48),"",VLOOKUP(K48,等級表!$D$1:$E$50,2,FALSE))</f>
        <v/>
      </c>
      <c r="M48" t="str">
        <f>IF(OR(ISBLANK(K48),I48=41),"",VLOOKUP(K48,等級表!$D$1:$I$50,3,FALSE))</f>
        <v/>
      </c>
      <c r="N48" t="str">
        <f>IF(OR(ISBLANK(K48),I48=41),"",VLOOKUP(M48,等級表!$F$1:$G$50,2,FALSE))</f>
        <v/>
      </c>
      <c r="O48" t="str">
        <f>IF(OR(ISBLANK(K48),I48=41),"",VLOOKUP(K48,等級表!$D$1:$I$50,5,FALSE))</f>
        <v/>
      </c>
      <c r="P48" t="str">
        <f>IF(OR(ISBLANK(K48),I48=41),"",VLOOKUP(O48,等級表!$H$1:$I$50,2,FALSE))</f>
        <v/>
      </c>
      <c r="Q48" s="9"/>
      <c r="R48" s="6" t="str">
        <f t="shared" si="0"/>
        <v/>
      </c>
      <c r="S48" s="20"/>
      <c r="T48" s="20"/>
      <c r="U48" s="6" t="str">
        <f t="shared" si="1"/>
        <v/>
      </c>
      <c r="V48" s="20"/>
      <c r="W48" s="20"/>
      <c r="X48" s="6" t="str">
        <f t="shared" si="2"/>
        <v/>
      </c>
      <c r="Y48" s="20"/>
      <c r="Z48" s="20"/>
      <c r="AA48" s="22" t="str">
        <f t="shared" si="5"/>
        <v/>
      </c>
      <c r="AB48" s="43"/>
    </row>
    <row r="49" spans="1:28" x14ac:dyDescent="0.4">
      <c r="A49" s="41"/>
      <c r="B49" s="9"/>
      <c r="C49" s="9"/>
      <c r="D49" t="str">
        <f t="shared" si="4"/>
        <v/>
      </c>
      <c r="E49" s="9"/>
      <c r="F49" s="9"/>
      <c r="G49" s="9"/>
      <c r="H49" s="9"/>
      <c r="I49" s="9"/>
      <c r="J49" s="9"/>
      <c r="K49" s="9"/>
      <c r="L49" t="str">
        <f>IF(ISBLANK(K49),"",VLOOKUP(K49,等級表!$D$1:$E$50,2,FALSE))</f>
        <v/>
      </c>
      <c r="M49" t="str">
        <f>IF(OR(ISBLANK(K49),I49=41),"",VLOOKUP(K49,等級表!$D$1:$I$50,3,FALSE))</f>
        <v/>
      </c>
      <c r="N49" t="str">
        <f>IF(OR(ISBLANK(K49),I49=41),"",VLOOKUP(M49,等級表!$F$1:$G$50,2,FALSE))</f>
        <v/>
      </c>
      <c r="O49" t="str">
        <f>IF(OR(ISBLANK(K49),I49=41),"",VLOOKUP(K49,等級表!$D$1:$I$50,5,FALSE))</f>
        <v/>
      </c>
      <c r="P49" t="str">
        <f>IF(OR(ISBLANK(K49),I49=41),"",VLOOKUP(O49,等級表!$H$1:$I$50,2,FALSE))</f>
        <v/>
      </c>
      <c r="Q49" s="9"/>
      <c r="R49" s="6" t="str">
        <f t="shared" si="0"/>
        <v/>
      </c>
      <c r="S49" s="20"/>
      <c r="T49" s="20"/>
      <c r="U49" s="6" t="str">
        <f t="shared" si="1"/>
        <v/>
      </c>
      <c r="V49" s="20"/>
      <c r="W49" s="20"/>
      <c r="X49" s="6" t="str">
        <f t="shared" si="2"/>
        <v/>
      </c>
      <c r="Y49" s="20"/>
      <c r="Z49" s="20"/>
      <c r="AA49" s="22" t="str">
        <f t="shared" si="5"/>
        <v/>
      </c>
      <c r="AB49" s="43"/>
    </row>
    <row r="50" spans="1:28" x14ac:dyDescent="0.4">
      <c r="A50" s="41"/>
      <c r="B50" s="9"/>
      <c r="C50" s="9"/>
      <c r="D50" t="str">
        <f t="shared" si="4"/>
        <v/>
      </c>
      <c r="E50" s="9"/>
      <c r="F50" s="9"/>
      <c r="G50" s="9"/>
      <c r="H50" s="9"/>
      <c r="I50" s="9"/>
      <c r="J50" s="9"/>
      <c r="K50" s="9"/>
      <c r="L50" t="str">
        <f>IF(ISBLANK(K50),"",VLOOKUP(K50,等級表!$D$1:$E$50,2,FALSE))</f>
        <v/>
      </c>
      <c r="M50" t="str">
        <f>IF(OR(ISBLANK(K50),I50=41),"",VLOOKUP(K50,等級表!$D$1:$I$50,3,FALSE))</f>
        <v/>
      </c>
      <c r="N50" t="str">
        <f>IF(OR(ISBLANK(K50),I50=41),"",VLOOKUP(M50,等級表!$F$1:$G$50,2,FALSE))</f>
        <v/>
      </c>
      <c r="O50" t="str">
        <f>IF(OR(ISBLANK(K50),I50=41),"",VLOOKUP(K50,等級表!$D$1:$I$50,5,FALSE))</f>
        <v/>
      </c>
      <c r="P50" t="str">
        <f>IF(OR(ISBLANK(K50),I50=41),"",VLOOKUP(O50,等級表!$H$1:$I$50,2,FALSE))</f>
        <v/>
      </c>
      <c r="Q50" s="9"/>
      <c r="R50" s="6" t="str">
        <f t="shared" si="0"/>
        <v/>
      </c>
      <c r="S50" s="20"/>
      <c r="T50" s="20"/>
      <c r="U50" s="6" t="str">
        <f t="shared" si="1"/>
        <v/>
      </c>
      <c r="V50" s="20"/>
      <c r="W50" s="20"/>
      <c r="X50" s="6" t="str">
        <f t="shared" si="2"/>
        <v/>
      </c>
      <c r="Y50" s="20"/>
      <c r="Z50" s="20"/>
      <c r="AA50" s="22" t="str">
        <f t="shared" si="5"/>
        <v/>
      </c>
      <c r="AB50" s="43"/>
    </row>
    <row r="51" spans="1:28" x14ac:dyDescent="0.4">
      <c r="A51" s="41"/>
      <c r="B51" s="9"/>
      <c r="C51" s="9"/>
      <c r="D51" t="str">
        <f t="shared" si="4"/>
        <v/>
      </c>
      <c r="E51" s="9"/>
      <c r="F51" s="9"/>
      <c r="G51" s="9"/>
      <c r="H51" s="9"/>
      <c r="I51" s="9"/>
      <c r="J51" s="9"/>
      <c r="K51" s="9"/>
      <c r="L51" t="str">
        <f>IF(ISBLANK(K51),"",VLOOKUP(K51,等級表!$D$1:$E$50,2,FALSE))</f>
        <v/>
      </c>
      <c r="M51" t="str">
        <f>IF(OR(ISBLANK(K51),I51=41),"",VLOOKUP(K51,等級表!$D$1:$I$50,3,FALSE))</f>
        <v/>
      </c>
      <c r="N51" t="str">
        <f>IF(OR(ISBLANK(K51),I51=41),"",VLOOKUP(M51,等級表!$F$1:$G$50,2,FALSE))</f>
        <v/>
      </c>
      <c r="O51" t="str">
        <f>IF(OR(ISBLANK(K51),I51=41),"",VLOOKUP(K51,等級表!$D$1:$I$50,5,FALSE))</f>
        <v/>
      </c>
      <c r="P51" t="str">
        <f>IF(OR(ISBLANK(K51),I51=41),"",VLOOKUP(O51,等級表!$H$1:$I$50,2,FALSE))</f>
        <v/>
      </c>
      <c r="Q51" s="9"/>
      <c r="R51" s="6" t="str">
        <f t="shared" si="0"/>
        <v/>
      </c>
      <c r="S51" s="20"/>
      <c r="T51" s="20"/>
      <c r="U51" s="6" t="str">
        <f t="shared" si="1"/>
        <v/>
      </c>
      <c r="V51" s="20"/>
      <c r="W51" s="20"/>
      <c r="X51" s="6" t="str">
        <f t="shared" si="2"/>
        <v/>
      </c>
      <c r="Y51" s="20"/>
      <c r="Z51" s="20"/>
      <c r="AA51" s="22" t="str">
        <f t="shared" si="5"/>
        <v/>
      </c>
      <c r="AB51" s="43"/>
    </row>
    <row r="52" spans="1:28" x14ac:dyDescent="0.4">
      <c r="A52" s="41"/>
      <c r="B52" s="9"/>
      <c r="C52" s="9"/>
      <c r="D52" t="str">
        <f t="shared" si="4"/>
        <v/>
      </c>
      <c r="E52" s="9"/>
      <c r="F52" s="9"/>
      <c r="G52" s="9"/>
      <c r="H52" s="9"/>
      <c r="I52" s="9"/>
      <c r="J52" s="9"/>
      <c r="K52" s="9"/>
      <c r="L52" t="str">
        <f>IF(ISBLANK(K52),"",VLOOKUP(K52,等級表!$D$1:$E$50,2,FALSE))</f>
        <v/>
      </c>
      <c r="M52" t="str">
        <f>IF(OR(ISBLANK(K52),I52=41),"",VLOOKUP(K52,等級表!$D$1:$I$50,3,FALSE))</f>
        <v/>
      </c>
      <c r="N52" t="str">
        <f>IF(OR(ISBLANK(K52),I52=41),"",VLOOKUP(M52,等級表!$F$1:$G$50,2,FALSE))</f>
        <v/>
      </c>
      <c r="O52" t="str">
        <f>IF(OR(ISBLANK(K52),I52=41),"",VLOOKUP(K52,等級表!$D$1:$I$50,5,FALSE))</f>
        <v/>
      </c>
      <c r="P52" t="str">
        <f>IF(OR(ISBLANK(K52),I52=41),"",VLOOKUP(O52,等級表!$H$1:$I$50,2,FALSE))</f>
        <v/>
      </c>
      <c r="Q52" s="9"/>
      <c r="R52" s="6" t="str">
        <f t="shared" si="0"/>
        <v/>
      </c>
      <c r="S52" s="20"/>
      <c r="T52" s="20"/>
      <c r="U52" s="6" t="str">
        <f t="shared" si="1"/>
        <v/>
      </c>
      <c r="V52" s="20"/>
      <c r="W52" s="20"/>
      <c r="X52" s="6" t="str">
        <f t="shared" si="2"/>
        <v/>
      </c>
      <c r="Y52" s="20"/>
      <c r="Z52" s="20"/>
      <c r="AA52" s="22" t="str">
        <f t="shared" si="5"/>
        <v/>
      </c>
      <c r="AB52" s="43"/>
    </row>
    <row r="53" spans="1:28" x14ac:dyDescent="0.4">
      <c r="A53" s="41"/>
      <c r="B53" s="9"/>
      <c r="C53" s="9"/>
      <c r="D53" t="str">
        <f t="shared" si="4"/>
        <v/>
      </c>
      <c r="E53" s="9"/>
      <c r="F53" s="9"/>
      <c r="G53" s="9"/>
      <c r="H53" s="9"/>
      <c r="I53" s="9"/>
      <c r="J53" s="9"/>
      <c r="K53" s="9"/>
      <c r="L53" t="str">
        <f>IF(ISBLANK(K53),"",VLOOKUP(K53,等級表!$D$1:$E$50,2,FALSE))</f>
        <v/>
      </c>
      <c r="M53" t="str">
        <f>IF(OR(ISBLANK(K53),I53=41),"",VLOOKUP(K53,等級表!$D$1:$I$50,3,FALSE))</f>
        <v/>
      </c>
      <c r="N53" t="str">
        <f>IF(OR(ISBLANK(K53),I53=41),"",VLOOKUP(M53,等級表!$F$1:$G$50,2,FALSE))</f>
        <v/>
      </c>
      <c r="O53" t="str">
        <f>IF(OR(ISBLANK(K53),I53=41),"",VLOOKUP(K53,等級表!$D$1:$I$50,5,FALSE))</f>
        <v/>
      </c>
      <c r="P53" t="str">
        <f>IF(OR(ISBLANK(K53),I53=41),"",VLOOKUP(O53,等級表!$H$1:$I$50,2,FALSE))</f>
        <v/>
      </c>
      <c r="Q53" s="9"/>
      <c r="R53" s="6" t="str">
        <f t="shared" si="0"/>
        <v/>
      </c>
      <c r="S53" s="20"/>
      <c r="T53" s="20"/>
      <c r="U53" s="6" t="str">
        <f t="shared" si="1"/>
        <v/>
      </c>
      <c r="V53" s="20"/>
      <c r="W53" s="20"/>
      <c r="X53" s="6" t="str">
        <f t="shared" si="2"/>
        <v/>
      </c>
      <c r="Y53" s="20"/>
      <c r="Z53" s="20"/>
      <c r="AA53" s="22" t="str">
        <f t="shared" si="5"/>
        <v/>
      </c>
      <c r="AB53" s="43"/>
    </row>
    <row r="54" spans="1:28" x14ac:dyDescent="0.4">
      <c r="A54" s="41"/>
      <c r="B54" s="9"/>
      <c r="C54" s="9"/>
      <c r="D54" t="str">
        <f t="shared" si="4"/>
        <v/>
      </c>
      <c r="E54" s="9"/>
      <c r="F54" s="9"/>
      <c r="G54" s="9"/>
      <c r="H54" s="9"/>
      <c r="I54" s="9"/>
      <c r="J54" s="9"/>
      <c r="K54" s="9"/>
      <c r="L54" t="str">
        <f>IF(ISBLANK(K54),"",VLOOKUP(K54,等級表!$D$1:$E$50,2,FALSE))</f>
        <v/>
      </c>
      <c r="M54" t="str">
        <f>IF(OR(ISBLANK(K54),I54=41),"",VLOOKUP(K54,等級表!$D$1:$I$50,3,FALSE))</f>
        <v/>
      </c>
      <c r="N54" t="str">
        <f>IF(OR(ISBLANK(K54),I54=41),"",VLOOKUP(M54,等級表!$F$1:$G$50,2,FALSE))</f>
        <v/>
      </c>
      <c r="O54" t="str">
        <f>IF(OR(ISBLANK(K54),I54=41),"",VLOOKUP(K54,等級表!$D$1:$I$50,5,FALSE))</f>
        <v/>
      </c>
      <c r="P54" t="str">
        <f>IF(OR(ISBLANK(K54),I54=41),"",VLOOKUP(O54,等級表!$H$1:$I$50,2,FALSE))</f>
        <v/>
      </c>
      <c r="Q54" s="9"/>
      <c r="R54" s="6" t="str">
        <f t="shared" si="0"/>
        <v/>
      </c>
      <c r="S54" s="20"/>
      <c r="T54" s="20"/>
      <c r="U54" s="6" t="str">
        <f t="shared" si="1"/>
        <v/>
      </c>
      <c r="V54" s="20"/>
      <c r="W54" s="20"/>
      <c r="X54" s="6" t="str">
        <f t="shared" si="2"/>
        <v/>
      </c>
      <c r="Y54" s="20"/>
      <c r="Z54" s="20"/>
      <c r="AA54" s="22" t="str">
        <f t="shared" si="5"/>
        <v/>
      </c>
      <c r="AB54" s="43"/>
    </row>
    <row r="55" spans="1:28" x14ac:dyDescent="0.4">
      <c r="A55" s="41"/>
      <c r="B55" s="9"/>
      <c r="C55" s="9"/>
      <c r="D55" t="str">
        <f t="shared" si="4"/>
        <v/>
      </c>
      <c r="E55" s="9"/>
      <c r="F55" s="9"/>
      <c r="G55" s="9"/>
      <c r="H55" s="9"/>
      <c r="I55" s="9"/>
      <c r="J55" s="9"/>
      <c r="K55" s="9"/>
      <c r="L55" t="str">
        <f>IF(ISBLANK(K55),"",VLOOKUP(K55,等級表!$D$1:$E$50,2,FALSE))</f>
        <v/>
      </c>
      <c r="M55" t="str">
        <f>IF(OR(ISBLANK(K55),I55=41),"",VLOOKUP(K55,等級表!$D$1:$I$50,3,FALSE))</f>
        <v/>
      </c>
      <c r="N55" t="str">
        <f>IF(OR(ISBLANK(K55),I55=41),"",VLOOKUP(M55,等級表!$F$1:$G$50,2,FALSE))</f>
        <v/>
      </c>
      <c r="O55" t="str">
        <f>IF(OR(ISBLANK(K55),I55=41),"",VLOOKUP(K55,等級表!$D$1:$I$50,5,FALSE))</f>
        <v/>
      </c>
      <c r="P55" t="str">
        <f>IF(OR(ISBLANK(K55),I55=41),"",VLOOKUP(O55,等級表!$H$1:$I$50,2,FALSE))</f>
        <v/>
      </c>
      <c r="Q55" s="9"/>
      <c r="R55" s="6" t="str">
        <f t="shared" si="0"/>
        <v/>
      </c>
      <c r="S55" s="20"/>
      <c r="T55" s="20"/>
      <c r="U55" s="6" t="str">
        <f t="shared" si="1"/>
        <v/>
      </c>
      <c r="V55" s="20"/>
      <c r="W55" s="20"/>
      <c r="X55" s="6" t="str">
        <f t="shared" si="2"/>
        <v/>
      </c>
      <c r="Y55" s="20"/>
      <c r="Z55" s="20"/>
      <c r="AA55" s="22" t="str">
        <f t="shared" si="5"/>
        <v/>
      </c>
      <c r="AB55" s="43"/>
    </row>
    <row r="56" spans="1:28" x14ac:dyDescent="0.4">
      <c r="A56" s="41"/>
      <c r="B56" s="9"/>
      <c r="C56" s="9"/>
      <c r="D56" t="str">
        <f t="shared" si="4"/>
        <v/>
      </c>
      <c r="E56" s="9"/>
      <c r="F56" s="9"/>
      <c r="G56" s="9"/>
      <c r="H56" s="9"/>
      <c r="I56" s="9"/>
      <c r="J56" s="9"/>
      <c r="K56" s="9"/>
      <c r="L56" t="str">
        <f>IF(ISBLANK(K56),"",VLOOKUP(K56,等級表!$D$1:$E$50,2,FALSE))</f>
        <v/>
      </c>
      <c r="M56" t="str">
        <f>IF(OR(ISBLANK(K56),I56=41),"",VLOOKUP(K56,等級表!$D$1:$I$50,3,FALSE))</f>
        <v/>
      </c>
      <c r="N56" t="str">
        <f>IF(OR(ISBLANK(K56),I56=41),"",VLOOKUP(M56,等級表!$F$1:$G$50,2,FALSE))</f>
        <v/>
      </c>
      <c r="O56" t="str">
        <f>IF(OR(ISBLANK(K56),I56=41),"",VLOOKUP(K56,等級表!$D$1:$I$50,5,FALSE))</f>
        <v/>
      </c>
      <c r="P56" t="str">
        <f>IF(OR(ISBLANK(K56),I56=41),"",VLOOKUP(O56,等級表!$H$1:$I$50,2,FALSE))</f>
        <v/>
      </c>
      <c r="Q56" s="9"/>
      <c r="R56" s="6" t="str">
        <f t="shared" si="0"/>
        <v/>
      </c>
      <c r="S56" s="20"/>
      <c r="T56" s="20"/>
      <c r="U56" s="6" t="str">
        <f t="shared" si="1"/>
        <v/>
      </c>
      <c r="V56" s="20"/>
      <c r="W56" s="20"/>
      <c r="X56" s="6" t="str">
        <f t="shared" si="2"/>
        <v/>
      </c>
      <c r="Y56" s="20"/>
      <c r="Z56" s="20"/>
      <c r="AA56" s="22" t="str">
        <f t="shared" si="5"/>
        <v/>
      </c>
      <c r="AB56" s="43"/>
    </row>
    <row r="57" spans="1:28" x14ac:dyDescent="0.4">
      <c r="A57" s="41"/>
      <c r="B57" s="9"/>
      <c r="C57" s="9"/>
      <c r="D57" t="str">
        <f t="shared" si="4"/>
        <v/>
      </c>
      <c r="E57" s="9"/>
      <c r="F57" s="9"/>
      <c r="G57" s="9"/>
      <c r="H57" s="9"/>
      <c r="I57" s="9"/>
      <c r="J57" s="9"/>
      <c r="K57" s="9"/>
      <c r="L57" t="str">
        <f>IF(ISBLANK(K57),"",VLOOKUP(K57,等級表!$D$1:$E$50,2,FALSE))</f>
        <v/>
      </c>
      <c r="M57" t="str">
        <f>IF(OR(ISBLANK(K57),I57=41),"",VLOOKUP(K57,等級表!$D$1:$I$50,3,FALSE))</f>
        <v/>
      </c>
      <c r="N57" t="str">
        <f>IF(OR(ISBLANK(K57),I57=41),"",VLOOKUP(M57,等級表!$F$1:$G$50,2,FALSE))</f>
        <v/>
      </c>
      <c r="O57" t="str">
        <f>IF(OR(ISBLANK(K57),I57=41),"",VLOOKUP(K57,等級表!$D$1:$I$50,5,FALSE))</f>
        <v/>
      </c>
      <c r="P57" t="str">
        <f>IF(OR(ISBLANK(K57),I57=41),"",VLOOKUP(O57,等級表!$H$1:$I$50,2,FALSE))</f>
        <v/>
      </c>
      <c r="Q57" s="9"/>
      <c r="R57" s="6" t="str">
        <f t="shared" si="0"/>
        <v/>
      </c>
      <c r="S57" s="20"/>
      <c r="T57" s="20"/>
      <c r="U57" s="6" t="str">
        <f t="shared" si="1"/>
        <v/>
      </c>
      <c r="V57" s="20"/>
      <c r="W57" s="20"/>
      <c r="X57" s="6" t="str">
        <f t="shared" si="2"/>
        <v/>
      </c>
      <c r="Y57" s="20"/>
      <c r="Z57" s="20"/>
      <c r="AA57" s="22" t="str">
        <f t="shared" si="5"/>
        <v/>
      </c>
      <c r="AB57" s="43"/>
    </row>
    <row r="58" spans="1:28" x14ac:dyDescent="0.4">
      <c r="A58" s="41"/>
      <c r="B58" s="9"/>
      <c r="C58" s="9"/>
      <c r="D58" t="str">
        <f t="shared" si="4"/>
        <v/>
      </c>
      <c r="E58" s="9"/>
      <c r="F58" s="9"/>
      <c r="G58" s="9"/>
      <c r="H58" s="9"/>
      <c r="I58" s="9"/>
      <c r="J58" s="9"/>
      <c r="K58" s="9"/>
      <c r="L58" t="str">
        <f>IF(ISBLANK(K58),"",VLOOKUP(K58,等級表!$D$1:$E$50,2,FALSE))</f>
        <v/>
      </c>
      <c r="M58" t="str">
        <f>IF(OR(ISBLANK(K58),I58=41),"",VLOOKUP(K58,等級表!$D$1:$I$50,3,FALSE))</f>
        <v/>
      </c>
      <c r="N58" t="str">
        <f>IF(OR(ISBLANK(K58),I58=41),"",VLOOKUP(M58,等級表!$F$1:$G$50,2,FALSE))</f>
        <v/>
      </c>
      <c r="O58" t="str">
        <f>IF(OR(ISBLANK(K58),I58=41),"",VLOOKUP(K58,等級表!$D$1:$I$50,5,FALSE))</f>
        <v/>
      </c>
      <c r="P58" t="str">
        <f>IF(OR(ISBLANK(K58),I58=41),"",VLOOKUP(O58,等級表!$H$1:$I$50,2,FALSE))</f>
        <v/>
      </c>
      <c r="Q58" s="9"/>
      <c r="R58" s="6" t="str">
        <f t="shared" si="0"/>
        <v/>
      </c>
      <c r="S58" s="20"/>
      <c r="T58" s="20"/>
      <c r="U58" s="6" t="str">
        <f t="shared" si="1"/>
        <v/>
      </c>
      <c r="V58" s="20"/>
      <c r="W58" s="20"/>
      <c r="X58" s="6" t="str">
        <f t="shared" si="2"/>
        <v/>
      </c>
      <c r="Y58" s="20"/>
      <c r="Z58" s="20"/>
      <c r="AA58" s="22" t="str">
        <f t="shared" si="5"/>
        <v/>
      </c>
      <c r="AB58" s="43"/>
    </row>
    <row r="59" spans="1:28" x14ac:dyDescent="0.4">
      <c r="A59" s="41"/>
      <c r="B59" s="9"/>
      <c r="C59" s="9"/>
      <c r="D59" t="str">
        <f t="shared" si="4"/>
        <v/>
      </c>
      <c r="E59" s="9"/>
      <c r="F59" s="9"/>
      <c r="G59" s="9"/>
      <c r="H59" s="9"/>
      <c r="I59" s="9"/>
      <c r="J59" s="9"/>
      <c r="K59" s="9"/>
      <c r="L59" t="str">
        <f>IF(ISBLANK(K59),"",VLOOKUP(K59,等級表!$D$1:$E$50,2,FALSE))</f>
        <v/>
      </c>
      <c r="M59" t="str">
        <f>IF(OR(ISBLANK(K59),I59=41),"",VLOOKUP(K59,等級表!$D$1:$I$50,3,FALSE))</f>
        <v/>
      </c>
      <c r="N59" t="str">
        <f>IF(OR(ISBLANK(K59),I59=41),"",VLOOKUP(M59,等級表!$F$1:$G$50,2,FALSE))</f>
        <v/>
      </c>
      <c r="O59" t="str">
        <f>IF(OR(ISBLANK(K59),I59=41),"",VLOOKUP(K59,等級表!$D$1:$I$50,5,FALSE))</f>
        <v/>
      </c>
      <c r="P59" t="str">
        <f>IF(OR(ISBLANK(K59),I59=41),"",VLOOKUP(O59,等級表!$H$1:$I$50,2,FALSE))</f>
        <v/>
      </c>
      <c r="Q59" s="9"/>
      <c r="R59" s="6" t="str">
        <f t="shared" si="0"/>
        <v/>
      </c>
      <c r="S59" s="20"/>
      <c r="T59" s="20"/>
      <c r="U59" s="6" t="str">
        <f t="shared" si="1"/>
        <v/>
      </c>
      <c r="V59" s="20"/>
      <c r="W59" s="20"/>
      <c r="X59" s="6" t="str">
        <f t="shared" si="2"/>
        <v/>
      </c>
      <c r="Y59" s="20"/>
      <c r="Z59" s="20"/>
      <c r="AA59" s="22" t="str">
        <f t="shared" si="5"/>
        <v/>
      </c>
      <c r="AB59" s="43"/>
    </row>
    <row r="60" spans="1:28" x14ac:dyDescent="0.4">
      <c r="A60" s="41"/>
      <c r="B60" s="9"/>
      <c r="C60" s="9"/>
      <c r="D60" t="str">
        <f t="shared" si="4"/>
        <v/>
      </c>
      <c r="E60" s="9"/>
      <c r="F60" s="9"/>
      <c r="G60" s="9"/>
      <c r="H60" s="9"/>
      <c r="I60" s="9"/>
      <c r="J60" s="9"/>
      <c r="K60" s="9"/>
      <c r="L60" t="str">
        <f>IF(ISBLANK(K60),"",VLOOKUP(K60,等級表!$D$1:$E$50,2,FALSE))</f>
        <v/>
      </c>
      <c r="M60" t="str">
        <f>IF(OR(ISBLANK(K60),I60=41),"",VLOOKUP(K60,等級表!$D$1:$I$50,3,FALSE))</f>
        <v/>
      </c>
      <c r="N60" t="str">
        <f>IF(OR(ISBLANK(K60),I60=41),"",VLOOKUP(M60,等級表!$F$1:$G$50,2,FALSE))</f>
        <v/>
      </c>
      <c r="O60" t="str">
        <f>IF(OR(ISBLANK(K60),I60=41),"",VLOOKUP(K60,等級表!$D$1:$I$50,5,FALSE))</f>
        <v/>
      </c>
      <c r="P60" t="str">
        <f>IF(OR(ISBLANK(K60),I60=41),"",VLOOKUP(O60,等級表!$H$1:$I$50,2,FALSE))</f>
        <v/>
      </c>
      <c r="Q60" s="9"/>
      <c r="R60" s="6" t="str">
        <f t="shared" si="0"/>
        <v/>
      </c>
      <c r="S60" s="20"/>
      <c r="T60" s="20"/>
      <c r="U60" s="6" t="str">
        <f t="shared" si="1"/>
        <v/>
      </c>
      <c r="V60" s="20"/>
      <c r="W60" s="20"/>
      <c r="X60" s="6" t="str">
        <f t="shared" si="2"/>
        <v/>
      </c>
      <c r="Y60" s="20"/>
      <c r="Z60" s="20"/>
      <c r="AA60" s="22" t="str">
        <f t="shared" si="5"/>
        <v/>
      </c>
      <c r="AB60" s="43"/>
    </row>
    <row r="61" spans="1:28" x14ac:dyDescent="0.4">
      <c r="A61" s="41"/>
      <c r="B61" s="9"/>
      <c r="C61" s="9"/>
      <c r="D61" t="str">
        <f t="shared" si="4"/>
        <v/>
      </c>
      <c r="E61" s="9"/>
      <c r="F61" s="9"/>
      <c r="G61" s="9"/>
      <c r="H61" s="9"/>
      <c r="I61" s="9"/>
      <c r="J61" s="9"/>
      <c r="K61" s="9"/>
      <c r="L61" t="str">
        <f>IF(ISBLANK(K61),"",VLOOKUP(K61,等級表!$D$1:$E$50,2,FALSE))</f>
        <v/>
      </c>
      <c r="M61" t="str">
        <f>IF(OR(ISBLANK(K61),I61=41),"",VLOOKUP(K61,等級表!$D$1:$I$50,3,FALSE))</f>
        <v/>
      </c>
      <c r="N61" t="str">
        <f>IF(OR(ISBLANK(K61),I61=41),"",VLOOKUP(M61,等級表!$F$1:$G$50,2,FALSE))</f>
        <v/>
      </c>
      <c r="O61" t="str">
        <f>IF(OR(ISBLANK(K61),I61=41),"",VLOOKUP(K61,等級表!$D$1:$I$50,5,FALSE))</f>
        <v/>
      </c>
      <c r="P61" t="str">
        <f>IF(OR(ISBLANK(K61),I61=41),"",VLOOKUP(O61,等級表!$H$1:$I$50,2,FALSE))</f>
        <v/>
      </c>
      <c r="Q61" s="9"/>
      <c r="R61" s="6" t="str">
        <f t="shared" si="0"/>
        <v/>
      </c>
      <c r="S61" s="20"/>
      <c r="T61" s="20"/>
      <c r="U61" s="6" t="str">
        <f t="shared" si="1"/>
        <v/>
      </c>
      <c r="V61" s="20"/>
      <c r="W61" s="20"/>
      <c r="X61" s="6" t="str">
        <f t="shared" si="2"/>
        <v/>
      </c>
      <c r="Y61" s="20"/>
      <c r="Z61" s="20"/>
      <c r="AA61" s="22" t="str">
        <f t="shared" si="5"/>
        <v/>
      </c>
      <c r="AB61" s="43"/>
    </row>
    <row r="62" spans="1:28" x14ac:dyDescent="0.4">
      <c r="A62" s="41"/>
      <c r="B62" s="9"/>
      <c r="C62" s="9"/>
      <c r="D62" t="str">
        <f t="shared" si="4"/>
        <v/>
      </c>
      <c r="E62" s="9"/>
      <c r="F62" s="9"/>
      <c r="G62" s="9"/>
      <c r="H62" s="9"/>
      <c r="I62" s="9"/>
      <c r="J62" s="9"/>
      <c r="K62" s="9"/>
      <c r="L62" t="str">
        <f>IF(ISBLANK(K62),"",VLOOKUP(K62,等級表!$D$1:$E$50,2,FALSE))</f>
        <v/>
      </c>
      <c r="M62" t="str">
        <f>IF(OR(ISBLANK(K62),I62=41),"",VLOOKUP(K62,等級表!$D$1:$I$50,3,FALSE))</f>
        <v/>
      </c>
      <c r="N62" t="str">
        <f>IF(OR(ISBLANK(K62),I62=41),"",VLOOKUP(M62,等級表!$F$1:$G$50,2,FALSE))</f>
        <v/>
      </c>
      <c r="O62" t="str">
        <f>IF(OR(ISBLANK(K62),I62=41),"",VLOOKUP(K62,等級表!$D$1:$I$50,5,FALSE))</f>
        <v/>
      </c>
      <c r="P62" t="str">
        <f>IF(OR(ISBLANK(K62),I62=41),"",VLOOKUP(O62,等級表!$H$1:$I$50,2,FALSE))</f>
        <v/>
      </c>
      <c r="Q62" s="9"/>
      <c r="R62" s="6" t="str">
        <f t="shared" si="0"/>
        <v/>
      </c>
      <c r="S62" s="20"/>
      <c r="T62" s="20"/>
      <c r="U62" s="6" t="str">
        <f t="shared" si="1"/>
        <v/>
      </c>
      <c r="V62" s="20"/>
      <c r="W62" s="20"/>
      <c r="X62" s="6" t="str">
        <f t="shared" si="2"/>
        <v/>
      </c>
      <c r="Y62" s="20"/>
      <c r="Z62" s="20"/>
      <c r="AA62" s="22" t="str">
        <f t="shared" si="5"/>
        <v/>
      </c>
      <c r="AB62" s="43"/>
    </row>
    <row r="63" spans="1:28" x14ac:dyDescent="0.4">
      <c r="A63" s="41"/>
      <c r="B63" s="9"/>
      <c r="C63" s="9"/>
      <c r="D63" t="str">
        <f t="shared" si="4"/>
        <v/>
      </c>
      <c r="E63" s="9"/>
      <c r="F63" s="9"/>
      <c r="G63" s="9"/>
      <c r="H63" s="9"/>
      <c r="I63" s="9"/>
      <c r="J63" s="9"/>
      <c r="K63" s="9"/>
      <c r="L63" t="str">
        <f>IF(ISBLANK(K63),"",VLOOKUP(K63,等級表!$D$1:$E$50,2,FALSE))</f>
        <v/>
      </c>
      <c r="M63" t="str">
        <f>IF(OR(ISBLANK(K63),I63=41),"",VLOOKUP(K63,等級表!$D$1:$I$50,3,FALSE))</f>
        <v/>
      </c>
      <c r="N63" t="str">
        <f>IF(OR(ISBLANK(K63),I63=41),"",VLOOKUP(M63,等級表!$F$1:$G$50,2,FALSE))</f>
        <v/>
      </c>
      <c r="O63" t="str">
        <f>IF(OR(ISBLANK(K63),I63=41),"",VLOOKUP(K63,等級表!$D$1:$I$50,5,FALSE))</f>
        <v/>
      </c>
      <c r="P63" t="str">
        <f>IF(OR(ISBLANK(K63),I63=41),"",VLOOKUP(O63,等級表!$H$1:$I$50,2,FALSE))</f>
        <v/>
      </c>
      <c r="Q63" s="9"/>
      <c r="R63" s="6" t="str">
        <f t="shared" si="0"/>
        <v/>
      </c>
      <c r="S63" s="20"/>
      <c r="T63" s="20"/>
      <c r="U63" s="6" t="str">
        <f t="shared" si="1"/>
        <v/>
      </c>
      <c r="V63" s="20"/>
      <c r="W63" s="20"/>
      <c r="X63" s="6" t="str">
        <f t="shared" si="2"/>
        <v/>
      </c>
      <c r="Y63" s="20"/>
      <c r="Z63" s="20"/>
      <c r="AA63" s="22" t="str">
        <f t="shared" si="5"/>
        <v/>
      </c>
      <c r="AB63" s="43"/>
    </row>
    <row r="64" spans="1:28" x14ac:dyDescent="0.4">
      <c r="A64" s="41"/>
      <c r="B64" s="9"/>
      <c r="C64" s="9"/>
      <c r="D64" t="str">
        <f t="shared" si="4"/>
        <v/>
      </c>
      <c r="E64" s="9"/>
      <c r="F64" s="9"/>
      <c r="G64" s="9"/>
      <c r="H64" s="9"/>
      <c r="I64" s="9"/>
      <c r="J64" s="9"/>
      <c r="K64" s="9"/>
      <c r="L64" t="str">
        <f>IF(ISBLANK(K64),"",VLOOKUP(K64,等級表!$D$1:$E$50,2,FALSE))</f>
        <v/>
      </c>
      <c r="M64" t="str">
        <f>IF(OR(ISBLANK(K64),I64=41),"",VLOOKUP(K64,等級表!$D$1:$I$50,3,FALSE))</f>
        <v/>
      </c>
      <c r="N64" t="str">
        <f>IF(OR(ISBLANK(K64),I64=41),"",VLOOKUP(M64,等級表!$F$1:$G$50,2,FALSE))</f>
        <v/>
      </c>
      <c r="O64" t="str">
        <f>IF(OR(ISBLANK(K64),I64=41),"",VLOOKUP(K64,等級表!$D$1:$I$50,5,FALSE))</f>
        <v/>
      </c>
      <c r="P64" t="str">
        <f>IF(OR(ISBLANK(K64),I64=41),"",VLOOKUP(O64,等級表!$H$1:$I$50,2,FALSE))</f>
        <v/>
      </c>
      <c r="Q64" s="9"/>
      <c r="R64" s="6" t="str">
        <f t="shared" si="0"/>
        <v/>
      </c>
      <c r="S64" s="20"/>
      <c r="T64" s="20"/>
      <c r="U64" s="6" t="str">
        <f t="shared" si="1"/>
        <v/>
      </c>
      <c r="V64" s="20"/>
      <c r="W64" s="20"/>
      <c r="X64" s="6" t="str">
        <f t="shared" si="2"/>
        <v/>
      </c>
      <c r="Y64" s="20"/>
      <c r="Z64" s="20"/>
      <c r="AA64" s="22" t="str">
        <f t="shared" si="5"/>
        <v/>
      </c>
      <c r="AB64" s="43"/>
    </row>
    <row r="65" spans="1:28" x14ac:dyDescent="0.4">
      <c r="A65" s="41"/>
      <c r="B65" s="9"/>
      <c r="C65" s="9"/>
      <c r="D65" t="str">
        <f t="shared" si="4"/>
        <v/>
      </c>
      <c r="E65" s="9"/>
      <c r="F65" s="9"/>
      <c r="G65" s="9"/>
      <c r="H65" s="9"/>
      <c r="I65" s="9"/>
      <c r="J65" s="9"/>
      <c r="K65" s="9"/>
      <c r="L65" t="str">
        <f>IF(ISBLANK(K65),"",VLOOKUP(K65,等級表!$D$1:$E$50,2,FALSE))</f>
        <v/>
      </c>
      <c r="M65" t="str">
        <f>IF(OR(ISBLANK(K65),I65=41),"",VLOOKUP(K65,等級表!$D$1:$I$50,3,FALSE))</f>
        <v/>
      </c>
      <c r="N65" t="str">
        <f>IF(OR(ISBLANK(K65),I65=41),"",VLOOKUP(M65,等級表!$F$1:$G$50,2,FALSE))</f>
        <v/>
      </c>
      <c r="O65" t="str">
        <f>IF(OR(ISBLANK(K65),I65=41),"",VLOOKUP(K65,等級表!$D$1:$I$50,5,FALSE))</f>
        <v/>
      </c>
      <c r="P65" t="str">
        <f>IF(OR(ISBLANK(K65),I65=41),"",VLOOKUP(O65,等級表!$H$1:$I$50,2,FALSE))</f>
        <v/>
      </c>
      <c r="Q65" s="9"/>
      <c r="R65" s="6" t="str">
        <f t="shared" si="0"/>
        <v/>
      </c>
      <c r="S65" s="20"/>
      <c r="T65" s="20"/>
      <c r="U65" s="6" t="str">
        <f t="shared" si="1"/>
        <v/>
      </c>
      <c r="V65" s="20"/>
      <c r="W65" s="20"/>
      <c r="X65" s="6" t="str">
        <f t="shared" si="2"/>
        <v/>
      </c>
      <c r="Y65" s="20"/>
      <c r="Z65" s="20"/>
      <c r="AA65" s="22" t="str">
        <f t="shared" si="5"/>
        <v/>
      </c>
      <c r="AB65" s="43"/>
    </row>
    <row r="66" spans="1:28" x14ac:dyDescent="0.4">
      <c r="A66" s="41"/>
      <c r="B66" s="9"/>
      <c r="C66" s="9"/>
      <c r="D66" t="str">
        <f t="shared" si="4"/>
        <v/>
      </c>
      <c r="E66" s="9"/>
      <c r="F66" s="9"/>
      <c r="G66" s="9"/>
      <c r="H66" s="9"/>
      <c r="I66" s="9"/>
      <c r="J66" s="9"/>
      <c r="K66" s="9"/>
      <c r="L66" t="str">
        <f>IF(ISBLANK(K66),"",VLOOKUP(K66,等級表!$D$1:$E$50,2,FALSE))</f>
        <v/>
      </c>
      <c r="M66" t="str">
        <f>IF(OR(ISBLANK(K66),I66=41),"",VLOOKUP(K66,等級表!$D$1:$I$50,3,FALSE))</f>
        <v/>
      </c>
      <c r="N66" t="str">
        <f>IF(OR(ISBLANK(K66),I66=41),"",VLOOKUP(M66,等級表!$F$1:$G$50,2,FALSE))</f>
        <v/>
      </c>
      <c r="O66" t="str">
        <f>IF(OR(ISBLANK(K66),I66=41),"",VLOOKUP(K66,等級表!$D$1:$I$50,5,FALSE))</f>
        <v/>
      </c>
      <c r="P66" t="str">
        <f>IF(OR(ISBLANK(K66),I66=41),"",VLOOKUP(O66,等級表!$H$1:$I$50,2,FALSE))</f>
        <v/>
      </c>
      <c r="Q66" s="9"/>
      <c r="R66" s="6" t="str">
        <f t="shared" si="0"/>
        <v/>
      </c>
      <c r="S66" s="20"/>
      <c r="T66" s="20"/>
      <c r="U66" s="6" t="str">
        <f t="shared" si="1"/>
        <v/>
      </c>
      <c r="V66" s="20"/>
      <c r="W66" s="20"/>
      <c r="X66" s="6" t="str">
        <f t="shared" si="2"/>
        <v/>
      </c>
      <c r="Y66" s="20"/>
      <c r="Z66" s="20"/>
      <c r="AA66" s="22" t="str">
        <f t="shared" si="5"/>
        <v/>
      </c>
      <c r="AB66" s="43"/>
    </row>
    <row r="67" spans="1:28" x14ac:dyDescent="0.4">
      <c r="A67" s="41"/>
      <c r="B67" s="9"/>
      <c r="C67" s="9"/>
      <c r="D67" t="str">
        <f t="shared" si="4"/>
        <v/>
      </c>
      <c r="E67" s="9"/>
      <c r="F67" s="9"/>
      <c r="G67" s="9"/>
      <c r="H67" s="9"/>
      <c r="I67" s="9"/>
      <c r="J67" s="9"/>
      <c r="K67" s="9"/>
      <c r="L67" t="str">
        <f>IF(ISBLANK(K67),"",VLOOKUP(K67,等級表!$D$1:$E$50,2,FALSE))</f>
        <v/>
      </c>
      <c r="M67" t="str">
        <f>IF(OR(ISBLANK(K67),I67=41),"",VLOOKUP(K67,等級表!$D$1:$I$50,3,FALSE))</f>
        <v/>
      </c>
      <c r="N67" t="str">
        <f>IF(OR(ISBLANK(K67),I67=41),"",VLOOKUP(M67,等級表!$F$1:$G$50,2,FALSE))</f>
        <v/>
      </c>
      <c r="O67" t="str">
        <f>IF(OR(ISBLANK(K67),I67=41),"",VLOOKUP(K67,等級表!$D$1:$I$50,5,FALSE))</f>
        <v/>
      </c>
      <c r="P67" t="str">
        <f>IF(OR(ISBLANK(K67),I67=41),"",VLOOKUP(O67,等級表!$H$1:$I$50,2,FALSE))</f>
        <v/>
      </c>
      <c r="Q67" s="9"/>
      <c r="R67" s="6" t="str">
        <f t="shared" si="0"/>
        <v/>
      </c>
      <c r="S67" s="20"/>
      <c r="T67" s="20"/>
      <c r="U67" s="6" t="str">
        <f t="shared" si="1"/>
        <v/>
      </c>
      <c r="V67" s="20"/>
      <c r="W67" s="20"/>
      <c r="X67" s="6" t="str">
        <f t="shared" si="2"/>
        <v/>
      </c>
      <c r="Y67" s="20"/>
      <c r="Z67" s="20"/>
      <c r="AA67" s="22" t="str">
        <f t="shared" si="5"/>
        <v/>
      </c>
      <c r="AB67" s="43"/>
    </row>
    <row r="68" spans="1:28" x14ac:dyDescent="0.4">
      <c r="A68" s="41"/>
      <c r="B68" s="9"/>
      <c r="C68" s="9"/>
      <c r="D68" t="str">
        <f t="shared" si="4"/>
        <v/>
      </c>
      <c r="E68" s="9"/>
      <c r="F68" s="9"/>
      <c r="G68" s="9"/>
      <c r="H68" s="9"/>
      <c r="I68" s="9"/>
      <c r="J68" s="9"/>
      <c r="K68" s="9"/>
      <c r="L68" t="str">
        <f>IF(ISBLANK(K68),"",VLOOKUP(K68,等級表!$D$1:$E$50,2,FALSE))</f>
        <v/>
      </c>
      <c r="M68" t="str">
        <f>IF(OR(ISBLANK(K68),I68=41),"",VLOOKUP(K68,等級表!$D$1:$I$50,3,FALSE))</f>
        <v/>
      </c>
      <c r="N68" t="str">
        <f>IF(OR(ISBLANK(K68),I68=41),"",VLOOKUP(M68,等級表!$F$1:$G$50,2,FALSE))</f>
        <v/>
      </c>
      <c r="O68" t="str">
        <f>IF(OR(ISBLANK(K68),I68=41),"",VLOOKUP(K68,等級表!$D$1:$I$50,5,FALSE))</f>
        <v/>
      </c>
      <c r="P68" t="str">
        <f>IF(OR(ISBLANK(K68),I68=41),"",VLOOKUP(O68,等級表!$H$1:$I$50,2,FALSE))</f>
        <v/>
      </c>
      <c r="Q68" s="9"/>
      <c r="R68" s="6" t="str">
        <f t="shared" si="0"/>
        <v/>
      </c>
      <c r="S68" s="20"/>
      <c r="T68" s="20"/>
      <c r="U68" s="6" t="str">
        <f t="shared" si="1"/>
        <v/>
      </c>
      <c r="V68" s="20"/>
      <c r="W68" s="20"/>
      <c r="X68" s="6" t="str">
        <f t="shared" si="2"/>
        <v/>
      </c>
      <c r="Y68" s="20"/>
      <c r="Z68" s="20"/>
      <c r="AA68" s="22" t="str">
        <f t="shared" si="5"/>
        <v/>
      </c>
      <c r="AB68" s="43"/>
    </row>
    <row r="69" spans="1:28" x14ac:dyDescent="0.4">
      <c r="A69" s="41"/>
      <c r="B69" s="9"/>
      <c r="C69" s="9"/>
      <c r="D69" t="str">
        <f t="shared" si="4"/>
        <v/>
      </c>
      <c r="E69" s="9"/>
      <c r="F69" s="9"/>
      <c r="G69" s="9"/>
      <c r="H69" s="9"/>
      <c r="I69" s="9"/>
      <c r="J69" s="9"/>
      <c r="K69" s="9"/>
      <c r="L69" t="str">
        <f>IF(ISBLANK(K69),"",VLOOKUP(K69,等級表!$D$1:$E$50,2,FALSE))</f>
        <v/>
      </c>
      <c r="M69" t="str">
        <f>IF(OR(ISBLANK(K69),I69=41),"",VLOOKUP(K69,等級表!$D$1:$I$50,3,FALSE))</f>
        <v/>
      </c>
      <c r="N69" t="str">
        <f>IF(OR(ISBLANK(K69),I69=41),"",VLOOKUP(M69,等級表!$F$1:$G$50,2,FALSE))</f>
        <v/>
      </c>
      <c r="O69" t="str">
        <f>IF(OR(ISBLANK(K69),I69=41),"",VLOOKUP(K69,等級表!$D$1:$I$50,5,FALSE))</f>
        <v/>
      </c>
      <c r="P69" t="str">
        <f>IF(OR(ISBLANK(K69),I69=41),"",VLOOKUP(O69,等級表!$H$1:$I$50,2,FALSE))</f>
        <v/>
      </c>
      <c r="Q69" s="9"/>
      <c r="R69" s="6" t="str">
        <f t="shared" si="0"/>
        <v/>
      </c>
      <c r="S69" s="20"/>
      <c r="T69" s="20"/>
      <c r="U69" s="6" t="str">
        <f t="shared" si="1"/>
        <v/>
      </c>
      <c r="V69" s="20"/>
      <c r="W69" s="20"/>
      <c r="X69" s="6" t="str">
        <f t="shared" si="2"/>
        <v/>
      </c>
      <c r="Y69" s="20"/>
      <c r="Z69" s="20"/>
      <c r="AA69" s="22" t="str">
        <f t="shared" si="5"/>
        <v/>
      </c>
      <c r="AB69" s="43"/>
    </row>
    <row r="70" spans="1:28" x14ac:dyDescent="0.4">
      <c r="A70" s="41"/>
      <c r="B70" s="9"/>
      <c r="C70" s="9"/>
      <c r="D70" t="str">
        <f t="shared" si="4"/>
        <v/>
      </c>
      <c r="E70" s="9"/>
      <c r="F70" s="9"/>
      <c r="G70" s="9"/>
      <c r="H70" s="9"/>
      <c r="I70" s="9"/>
      <c r="J70" s="9"/>
      <c r="K70" s="9"/>
      <c r="L70" t="str">
        <f>IF(ISBLANK(K70),"",VLOOKUP(K70,等級表!$D$1:$E$50,2,FALSE))</f>
        <v/>
      </c>
      <c r="M70" t="str">
        <f>IF(OR(ISBLANK(K70),I70=41),"",VLOOKUP(K70,等級表!$D$1:$I$50,3,FALSE))</f>
        <v/>
      </c>
      <c r="N70" t="str">
        <f>IF(OR(ISBLANK(K70),I70=41),"",VLOOKUP(M70,等級表!$F$1:$G$50,2,FALSE))</f>
        <v/>
      </c>
      <c r="O70" t="str">
        <f>IF(OR(ISBLANK(K70),I70=41),"",VLOOKUP(K70,等級表!$D$1:$I$50,5,FALSE))</f>
        <v/>
      </c>
      <c r="P70" t="str">
        <f>IF(OR(ISBLANK(K70),I70=41),"",VLOOKUP(O70,等級表!$H$1:$I$50,2,FALSE))</f>
        <v/>
      </c>
      <c r="Q70" s="9"/>
      <c r="R70" s="6" t="str">
        <f t="shared" si="0"/>
        <v/>
      </c>
      <c r="S70" s="20"/>
      <c r="T70" s="20"/>
      <c r="U70" s="6" t="str">
        <f t="shared" si="1"/>
        <v/>
      </c>
      <c r="V70" s="20"/>
      <c r="W70" s="20"/>
      <c r="X70" s="6" t="str">
        <f t="shared" si="2"/>
        <v/>
      </c>
      <c r="Y70" s="20"/>
      <c r="Z70" s="20"/>
      <c r="AA70" s="22" t="str">
        <f t="shared" si="5"/>
        <v/>
      </c>
      <c r="AB70" s="43"/>
    </row>
    <row r="71" spans="1:28" x14ac:dyDescent="0.4">
      <c r="A71" s="41"/>
      <c r="B71" s="9"/>
      <c r="C71" s="9"/>
      <c r="D71" t="str">
        <f t="shared" si="4"/>
        <v/>
      </c>
      <c r="E71" s="9"/>
      <c r="F71" s="9"/>
      <c r="G71" s="9"/>
      <c r="H71" s="9"/>
      <c r="I71" s="9"/>
      <c r="J71" s="9"/>
      <c r="K71" s="9"/>
      <c r="L71" t="str">
        <f>IF(ISBLANK(K71),"",VLOOKUP(K71,等級表!$D$1:$E$50,2,FALSE))</f>
        <v/>
      </c>
      <c r="M71" t="str">
        <f>IF(OR(ISBLANK(K71),I71=41),"",VLOOKUP(K71,等級表!$D$1:$I$50,3,FALSE))</f>
        <v/>
      </c>
      <c r="N71" t="str">
        <f>IF(OR(ISBLANK(K71),I71=41),"",VLOOKUP(M71,等級表!$F$1:$G$50,2,FALSE))</f>
        <v/>
      </c>
      <c r="O71" t="str">
        <f>IF(OR(ISBLANK(K71),I71=41),"",VLOOKUP(K71,等級表!$D$1:$I$50,5,FALSE))</f>
        <v/>
      </c>
      <c r="P71" t="str">
        <f>IF(OR(ISBLANK(K71),I71=41),"",VLOOKUP(O71,等級表!$H$1:$I$50,2,FALSE))</f>
        <v/>
      </c>
      <c r="Q71" s="9"/>
      <c r="R71" s="6" t="str">
        <f t="shared" si="0"/>
        <v/>
      </c>
      <c r="S71" s="20"/>
      <c r="T71" s="20"/>
      <c r="U71" s="6" t="str">
        <f t="shared" si="1"/>
        <v/>
      </c>
      <c r="V71" s="20"/>
      <c r="W71" s="20"/>
      <c r="X71" s="6" t="str">
        <f t="shared" si="2"/>
        <v/>
      </c>
      <c r="Y71" s="20"/>
      <c r="Z71" s="20"/>
      <c r="AA71" s="22" t="str">
        <f t="shared" si="5"/>
        <v/>
      </c>
      <c r="AB71" s="43"/>
    </row>
    <row r="72" spans="1:28" x14ac:dyDescent="0.4">
      <c r="A72" s="41"/>
      <c r="B72" s="9"/>
      <c r="C72" s="9"/>
      <c r="D72" t="str">
        <f t="shared" si="4"/>
        <v/>
      </c>
      <c r="E72" s="9"/>
      <c r="F72" s="9"/>
      <c r="G72" s="9"/>
      <c r="H72" s="9"/>
      <c r="I72" s="9"/>
      <c r="J72" s="9"/>
      <c r="K72" s="9"/>
      <c r="L72" t="str">
        <f>IF(ISBLANK(K72),"",VLOOKUP(K72,等級表!$D$1:$E$50,2,FALSE))</f>
        <v/>
      </c>
      <c r="M72" t="str">
        <f>IF(OR(ISBLANK(K72),I72=41),"",VLOOKUP(K72,等級表!$D$1:$I$50,3,FALSE))</f>
        <v/>
      </c>
      <c r="N72" t="str">
        <f>IF(OR(ISBLANK(K72),I72=41),"",VLOOKUP(M72,等級表!$F$1:$G$50,2,FALSE))</f>
        <v/>
      </c>
      <c r="O72" t="str">
        <f>IF(OR(ISBLANK(K72),I72=41),"",VLOOKUP(K72,等級表!$D$1:$I$50,5,FALSE))</f>
        <v/>
      </c>
      <c r="P72" t="str">
        <f>IF(OR(ISBLANK(K72),I72=41),"",VLOOKUP(O72,等級表!$H$1:$I$50,2,FALSE))</f>
        <v/>
      </c>
      <c r="Q72" s="9"/>
      <c r="R72" s="6" t="str">
        <f t="shared" si="0"/>
        <v/>
      </c>
      <c r="S72" s="20"/>
      <c r="T72" s="20"/>
      <c r="U72" s="6" t="str">
        <f t="shared" si="1"/>
        <v/>
      </c>
      <c r="V72" s="20"/>
      <c r="W72" s="20"/>
      <c r="X72" s="6" t="str">
        <f t="shared" si="2"/>
        <v/>
      </c>
      <c r="Y72" s="20"/>
      <c r="Z72" s="20"/>
      <c r="AA72" s="22" t="str">
        <f t="shared" si="5"/>
        <v/>
      </c>
      <c r="AB72" s="43"/>
    </row>
    <row r="73" spans="1:28" x14ac:dyDescent="0.4">
      <c r="A73" s="41"/>
      <c r="B73" s="9"/>
      <c r="C73" s="9"/>
      <c r="D73" t="str">
        <f t="shared" si="4"/>
        <v/>
      </c>
      <c r="E73" s="9"/>
      <c r="F73" s="9"/>
      <c r="G73" s="9"/>
      <c r="H73" s="9"/>
      <c r="I73" s="9"/>
      <c r="J73" s="9"/>
      <c r="K73" s="9"/>
      <c r="L73" t="str">
        <f>IF(ISBLANK(K73),"",VLOOKUP(K73,等級表!$D$1:$E$50,2,FALSE))</f>
        <v/>
      </c>
      <c r="M73" t="str">
        <f>IF(OR(ISBLANK(K73),I73=41),"",VLOOKUP(K73,等級表!$D$1:$I$50,3,FALSE))</f>
        <v/>
      </c>
      <c r="N73" t="str">
        <f>IF(OR(ISBLANK(K73),I73=41),"",VLOOKUP(M73,等級表!$F$1:$G$50,2,FALSE))</f>
        <v/>
      </c>
      <c r="O73" t="str">
        <f>IF(OR(ISBLANK(K73),I73=41),"",VLOOKUP(K73,等級表!$D$1:$I$50,5,FALSE))</f>
        <v/>
      </c>
      <c r="P73" t="str">
        <f>IF(OR(ISBLANK(K73),I73=41),"",VLOOKUP(O73,等級表!$H$1:$I$50,2,FALSE))</f>
        <v/>
      </c>
      <c r="Q73" s="9"/>
      <c r="R73" s="6" t="str">
        <f t="shared" ref="R73:R103" si="6">IF(OR(A73="",Q73=1),"",4)</f>
        <v/>
      </c>
      <c r="S73" s="20"/>
      <c r="T73" s="20"/>
      <c r="U73" s="6" t="str">
        <f t="shared" ref="U73:U103" si="7">IF(OR(A73="",Q73=1),"",5)</f>
        <v/>
      </c>
      <c r="V73" s="20"/>
      <c r="W73" s="20"/>
      <c r="X73" s="6" t="str">
        <f t="shared" ref="X73:X103" si="8">IF(OR(A73="",Q73=1),"",6)</f>
        <v/>
      </c>
      <c r="Y73" s="20"/>
      <c r="Z73" s="20"/>
      <c r="AA73" s="22" t="str">
        <f t="shared" si="5"/>
        <v/>
      </c>
      <c r="AB73" s="43"/>
    </row>
    <row r="74" spans="1:28" x14ac:dyDescent="0.4">
      <c r="A74" s="41"/>
      <c r="B74" s="9"/>
      <c r="C74" s="9"/>
      <c r="D74" t="str">
        <f t="shared" ref="D74:D103" si="9">IF(C74&lt;&gt;"",$D$8,"")</f>
        <v/>
      </c>
      <c r="E74" s="9"/>
      <c r="F74" s="9"/>
      <c r="G74" s="9"/>
      <c r="H74" s="9"/>
      <c r="I74" s="9"/>
      <c r="J74" s="9"/>
      <c r="K74" s="9"/>
      <c r="L74" t="str">
        <f>IF(ISBLANK(K74),"",VLOOKUP(K74,等級表!$D$1:$E$50,2,FALSE))</f>
        <v/>
      </c>
      <c r="M74" t="str">
        <f>IF(OR(ISBLANK(K74),I74=41),"",VLOOKUP(K74,等級表!$D$1:$I$50,3,FALSE))</f>
        <v/>
      </c>
      <c r="N74" t="str">
        <f>IF(OR(ISBLANK(K74),I74=41),"",VLOOKUP(M74,等級表!$F$1:$G$50,2,FALSE))</f>
        <v/>
      </c>
      <c r="O74" t="str">
        <f>IF(OR(ISBLANK(K74),I74=41),"",VLOOKUP(K74,等級表!$D$1:$I$50,5,FALSE))</f>
        <v/>
      </c>
      <c r="P74" t="str">
        <f>IF(OR(ISBLANK(K74),I74=41),"",VLOOKUP(O74,等級表!$H$1:$I$50,2,FALSE))</f>
        <v/>
      </c>
      <c r="Q74" s="9"/>
      <c r="R74" s="6" t="str">
        <f t="shared" si="6"/>
        <v/>
      </c>
      <c r="S74" s="20"/>
      <c r="T74" s="20"/>
      <c r="U74" s="6" t="str">
        <f t="shared" si="7"/>
        <v/>
      </c>
      <c r="V74" s="20"/>
      <c r="W74" s="20"/>
      <c r="X74" s="6" t="str">
        <f t="shared" si="8"/>
        <v/>
      </c>
      <c r="Y74" s="20"/>
      <c r="Z74" s="20"/>
      <c r="AA74" s="22" t="str">
        <f t="shared" si="5"/>
        <v/>
      </c>
      <c r="AB74" s="43"/>
    </row>
    <row r="75" spans="1:28" x14ac:dyDescent="0.4">
      <c r="A75" s="41"/>
      <c r="B75" s="9"/>
      <c r="C75" s="9"/>
      <c r="D75" t="str">
        <f t="shared" si="9"/>
        <v/>
      </c>
      <c r="E75" s="9"/>
      <c r="F75" s="9"/>
      <c r="G75" s="9"/>
      <c r="H75" s="9"/>
      <c r="I75" s="9"/>
      <c r="J75" s="9"/>
      <c r="K75" s="9"/>
      <c r="L75" t="str">
        <f>IF(ISBLANK(K75),"",VLOOKUP(K75,等級表!$D$1:$E$50,2,FALSE))</f>
        <v/>
      </c>
      <c r="M75" t="str">
        <f>IF(OR(ISBLANK(K75),I75=41),"",VLOOKUP(K75,等級表!$D$1:$I$50,3,FALSE))</f>
        <v/>
      </c>
      <c r="N75" t="str">
        <f>IF(OR(ISBLANK(K75),I75=41),"",VLOOKUP(M75,等級表!$F$1:$G$50,2,FALSE))</f>
        <v/>
      </c>
      <c r="O75" t="str">
        <f>IF(OR(ISBLANK(K75),I75=41),"",VLOOKUP(K75,等級表!$D$1:$I$50,5,FALSE))</f>
        <v/>
      </c>
      <c r="P75" t="str">
        <f>IF(OR(ISBLANK(K75),I75=41),"",VLOOKUP(O75,等級表!$H$1:$I$50,2,FALSE))</f>
        <v/>
      </c>
      <c r="Q75" s="9"/>
      <c r="R75" s="6" t="str">
        <f t="shared" si="6"/>
        <v/>
      </c>
      <c r="S75" s="20"/>
      <c r="T75" s="20"/>
      <c r="U75" s="6" t="str">
        <f t="shared" si="7"/>
        <v/>
      </c>
      <c r="V75" s="20"/>
      <c r="W75" s="20"/>
      <c r="X75" s="6" t="str">
        <f t="shared" si="8"/>
        <v/>
      </c>
      <c r="Y75" s="20"/>
      <c r="Z75" s="20"/>
      <c r="AA75" s="22" t="str">
        <f t="shared" ref="AA75:AA103" si="10">IF(SUM(S75:T75,V75:W75,Y75:Z75)=0,"",ROUNDDOWN(SUM(S75:T75,V75:W75,Y75:Z75)/SUM(IF(SUM(S75:T75)&gt;0,1,0),IF(SUM(V75:W75)&gt;0,1,0),IF(SUM(Y75:Z75)&gt;0,1,0)),0))</f>
        <v/>
      </c>
      <c r="AB75" s="43"/>
    </row>
    <row r="76" spans="1:28" x14ac:dyDescent="0.4">
      <c r="A76" s="41"/>
      <c r="B76" s="9"/>
      <c r="C76" s="9"/>
      <c r="D76" t="str">
        <f t="shared" si="9"/>
        <v/>
      </c>
      <c r="E76" s="9"/>
      <c r="F76" s="9"/>
      <c r="G76" s="9"/>
      <c r="H76" s="9"/>
      <c r="I76" s="9"/>
      <c r="J76" s="9"/>
      <c r="K76" s="9"/>
      <c r="L76" t="str">
        <f>IF(ISBLANK(K76),"",VLOOKUP(K76,等級表!$D$1:$E$50,2,FALSE))</f>
        <v/>
      </c>
      <c r="M76" t="str">
        <f>IF(OR(ISBLANK(K76),I76=41),"",VLOOKUP(K76,等級表!$D$1:$I$50,3,FALSE))</f>
        <v/>
      </c>
      <c r="N76" t="str">
        <f>IF(OR(ISBLANK(K76),I76=41),"",VLOOKUP(M76,等級表!$F$1:$G$50,2,FALSE))</f>
        <v/>
      </c>
      <c r="O76" t="str">
        <f>IF(OR(ISBLANK(K76),I76=41),"",VLOOKUP(K76,等級表!$D$1:$I$50,5,FALSE))</f>
        <v/>
      </c>
      <c r="P76" t="str">
        <f>IF(OR(ISBLANK(K76),I76=41),"",VLOOKUP(O76,等級表!$H$1:$I$50,2,FALSE))</f>
        <v/>
      </c>
      <c r="Q76" s="9"/>
      <c r="R76" s="6" t="str">
        <f t="shared" si="6"/>
        <v/>
      </c>
      <c r="S76" s="20"/>
      <c r="T76" s="20"/>
      <c r="U76" s="6" t="str">
        <f t="shared" si="7"/>
        <v/>
      </c>
      <c r="V76" s="20"/>
      <c r="W76" s="20"/>
      <c r="X76" s="6" t="str">
        <f t="shared" si="8"/>
        <v/>
      </c>
      <c r="Y76" s="20"/>
      <c r="Z76" s="20"/>
      <c r="AA76" s="22" t="str">
        <f t="shared" si="10"/>
        <v/>
      </c>
      <c r="AB76" s="43"/>
    </row>
    <row r="77" spans="1:28" x14ac:dyDescent="0.4">
      <c r="A77" s="41"/>
      <c r="B77" s="9"/>
      <c r="C77" s="9"/>
      <c r="D77" t="str">
        <f t="shared" si="9"/>
        <v/>
      </c>
      <c r="E77" s="9"/>
      <c r="F77" s="9"/>
      <c r="G77" s="9"/>
      <c r="H77" s="9"/>
      <c r="I77" s="9"/>
      <c r="J77" s="9"/>
      <c r="K77" s="9"/>
      <c r="L77" t="str">
        <f>IF(ISBLANK(K77),"",VLOOKUP(K77,等級表!$D$1:$E$50,2,FALSE))</f>
        <v/>
      </c>
      <c r="M77" t="str">
        <f>IF(OR(ISBLANK(K77),I77=41),"",VLOOKUP(K77,等級表!$D$1:$I$50,3,FALSE))</f>
        <v/>
      </c>
      <c r="N77" t="str">
        <f>IF(OR(ISBLANK(K77),I77=41),"",VLOOKUP(M77,等級表!$F$1:$G$50,2,FALSE))</f>
        <v/>
      </c>
      <c r="O77" t="str">
        <f>IF(OR(ISBLANK(K77),I77=41),"",VLOOKUP(K77,等級表!$D$1:$I$50,5,FALSE))</f>
        <v/>
      </c>
      <c r="P77" t="str">
        <f>IF(OR(ISBLANK(K77),I77=41),"",VLOOKUP(O77,等級表!$H$1:$I$50,2,FALSE))</f>
        <v/>
      </c>
      <c r="Q77" s="9"/>
      <c r="R77" s="6" t="str">
        <f t="shared" si="6"/>
        <v/>
      </c>
      <c r="S77" s="20"/>
      <c r="T77" s="20"/>
      <c r="U77" s="6" t="str">
        <f t="shared" si="7"/>
        <v/>
      </c>
      <c r="V77" s="20"/>
      <c r="W77" s="20"/>
      <c r="X77" s="6" t="str">
        <f t="shared" si="8"/>
        <v/>
      </c>
      <c r="Y77" s="20"/>
      <c r="Z77" s="20"/>
      <c r="AA77" s="22" t="str">
        <f t="shared" si="10"/>
        <v/>
      </c>
      <c r="AB77" s="43"/>
    </row>
    <row r="78" spans="1:28" x14ac:dyDescent="0.4">
      <c r="A78" s="41"/>
      <c r="B78" s="9"/>
      <c r="C78" s="9"/>
      <c r="D78" t="str">
        <f t="shared" si="9"/>
        <v/>
      </c>
      <c r="E78" s="9"/>
      <c r="F78" s="9"/>
      <c r="G78" s="9"/>
      <c r="H78" s="9"/>
      <c r="I78" s="9"/>
      <c r="J78" s="9"/>
      <c r="K78" s="9"/>
      <c r="L78" t="str">
        <f>IF(ISBLANK(K78),"",VLOOKUP(K78,等級表!$D$1:$E$50,2,FALSE))</f>
        <v/>
      </c>
      <c r="M78" t="str">
        <f>IF(OR(ISBLANK(K78),I78=41),"",VLOOKUP(K78,等級表!$D$1:$I$50,3,FALSE))</f>
        <v/>
      </c>
      <c r="N78" t="str">
        <f>IF(OR(ISBLANK(K78),I78=41),"",VLOOKUP(M78,等級表!$F$1:$G$50,2,FALSE))</f>
        <v/>
      </c>
      <c r="O78" t="str">
        <f>IF(OR(ISBLANK(K78),I78=41),"",VLOOKUP(K78,等級表!$D$1:$I$50,5,FALSE))</f>
        <v/>
      </c>
      <c r="P78" t="str">
        <f>IF(OR(ISBLANK(K78),I78=41),"",VLOOKUP(O78,等級表!$H$1:$I$50,2,FALSE))</f>
        <v/>
      </c>
      <c r="Q78" s="9"/>
      <c r="R78" s="6" t="str">
        <f t="shared" si="6"/>
        <v/>
      </c>
      <c r="S78" s="20"/>
      <c r="T78" s="20"/>
      <c r="U78" s="6" t="str">
        <f t="shared" si="7"/>
        <v/>
      </c>
      <c r="V78" s="20"/>
      <c r="W78" s="20"/>
      <c r="X78" s="6" t="str">
        <f t="shared" si="8"/>
        <v/>
      </c>
      <c r="Y78" s="20"/>
      <c r="Z78" s="20"/>
      <c r="AA78" s="22" t="str">
        <f t="shared" si="10"/>
        <v/>
      </c>
      <c r="AB78" s="43"/>
    </row>
    <row r="79" spans="1:28" x14ac:dyDescent="0.4">
      <c r="A79" s="41"/>
      <c r="B79" s="9"/>
      <c r="C79" s="9"/>
      <c r="D79" t="str">
        <f t="shared" si="9"/>
        <v/>
      </c>
      <c r="E79" s="9"/>
      <c r="F79" s="9"/>
      <c r="G79" s="9"/>
      <c r="H79" s="9"/>
      <c r="I79" s="9"/>
      <c r="J79" s="9"/>
      <c r="K79" s="9"/>
      <c r="L79" t="str">
        <f>IF(ISBLANK(K79),"",VLOOKUP(K79,等級表!$D$1:$E$50,2,FALSE))</f>
        <v/>
      </c>
      <c r="M79" t="str">
        <f>IF(OR(ISBLANK(K79),I79=41),"",VLOOKUP(K79,等級表!$D$1:$I$50,3,FALSE))</f>
        <v/>
      </c>
      <c r="N79" t="str">
        <f>IF(OR(ISBLANK(K79),I79=41),"",VLOOKUP(M79,等級表!$F$1:$G$50,2,FALSE))</f>
        <v/>
      </c>
      <c r="O79" t="str">
        <f>IF(OR(ISBLANK(K79),I79=41),"",VLOOKUP(K79,等級表!$D$1:$I$50,5,FALSE))</f>
        <v/>
      </c>
      <c r="P79" t="str">
        <f>IF(OR(ISBLANK(K79),I79=41),"",VLOOKUP(O79,等級表!$H$1:$I$50,2,FALSE))</f>
        <v/>
      </c>
      <c r="Q79" s="9"/>
      <c r="R79" s="6" t="str">
        <f t="shared" si="6"/>
        <v/>
      </c>
      <c r="S79" s="20"/>
      <c r="T79" s="20"/>
      <c r="U79" s="6" t="str">
        <f t="shared" si="7"/>
        <v/>
      </c>
      <c r="V79" s="20"/>
      <c r="W79" s="20"/>
      <c r="X79" s="6" t="str">
        <f t="shared" si="8"/>
        <v/>
      </c>
      <c r="Y79" s="20"/>
      <c r="Z79" s="20"/>
      <c r="AA79" s="22" t="str">
        <f t="shared" si="10"/>
        <v/>
      </c>
      <c r="AB79" s="43"/>
    </row>
    <row r="80" spans="1:28" x14ac:dyDescent="0.4">
      <c r="A80" s="41"/>
      <c r="B80" s="9"/>
      <c r="C80" s="9"/>
      <c r="D80" t="str">
        <f t="shared" si="9"/>
        <v/>
      </c>
      <c r="E80" s="9"/>
      <c r="F80" s="9"/>
      <c r="G80" s="9"/>
      <c r="H80" s="9"/>
      <c r="I80" s="9"/>
      <c r="J80" s="9"/>
      <c r="K80" s="9"/>
      <c r="L80" t="str">
        <f>IF(ISBLANK(K80),"",VLOOKUP(K80,等級表!$D$1:$E$50,2,FALSE))</f>
        <v/>
      </c>
      <c r="M80" t="str">
        <f>IF(OR(ISBLANK(K80),I80=41),"",VLOOKUP(K80,等級表!$D$1:$I$50,3,FALSE))</f>
        <v/>
      </c>
      <c r="N80" t="str">
        <f>IF(OR(ISBLANK(K80),I80=41),"",VLOOKUP(M80,等級表!$F$1:$G$50,2,FALSE))</f>
        <v/>
      </c>
      <c r="O80" t="str">
        <f>IF(OR(ISBLANK(K80),I80=41),"",VLOOKUP(K80,等級表!$D$1:$I$50,5,FALSE))</f>
        <v/>
      </c>
      <c r="P80" t="str">
        <f>IF(OR(ISBLANK(K80),I80=41),"",VLOOKUP(O80,等級表!$H$1:$I$50,2,FALSE))</f>
        <v/>
      </c>
      <c r="Q80" s="9"/>
      <c r="R80" s="6" t="str">
        <f t="shared" si="6"/>
        <v/>
      </c>
      <c r="S80" s="20"/>
      <c r="T80" s="20"/>
      <c r="U80" s="6" t="str">
        <f t="shared" si="7"/>
        <v/>
      </c>
      <c r="V80" s="20"/>
      <c r="W80" s="20"/>
      <c r="X80" s="6" t="str">
        <f t="shared" si="8"/>
        <v/>
      </c>
      <c r="Y80" s="20"/>
      <c r="Z80" s="20"/>
      <c r="AA80" s="22" t="str">
        <f t="shared" si="10"/>
        <v/>
      </c>
      <c r="AB80" s="43"/>
    </row>
    <row r="81" spans="1:28" x14ac:dyDescent="0.4">
      <c r="A81" s="41"/>
      <c r="B81" s="9"/>
      <c r="C81" s="9"/>
      <c r="D81" t="str">
        <f t="shared" si="9"/>
        <v/>
      </c>
      <c r="E81" s="9"/>
      <c r="F81" s="9"/>
      <c r="G81" s="9"/>
      <c r="H81" s="9"/>
      <c r="I81" s="9"/>
      <c r="J81" s="9"/>
      <c r="K81" s="9"/>
      <c r="L81" t="str">
        <f>IF(ISBLANK(K81),"",VLOOKUP(K81,等級表!$D$1:$E$50,2,FALSE))</f>
        <v/>
      </c>
      <c r="M81" t="str">
        <f>IF(OR(ISBLANK(K81),I81=41),"",VLOOKUP(K81,等級表!$D$1:$I$50,3,FALSE))</f>
        <v/>
      </c>
      <c r="N81" t="str">
        <f>IF(OR(ISBLANK(K81),I81=41),"",VLOOKUP(M81,等級表!$F$1:$G$50,2,FALSE))</f>
        <v/>
      </c>
      <c r="O81" t="str">
        <f>IF(OR(ISBLANK(K81),I81=41),"",VLOOKUP(K81,等級表!$D$1:$I$50,5,FALSE))</f>
        <v/>
      </c>
      <c r="P81" t="str">
        <f>IF(OR(ISBLANK(K81),I81=41),"",VLOOKUP(O81,等級表!$H$1:$I$50,2,FALSE))</f>
        <v/>
      </c>
      <c r="Q81" s="9"/>
      <c r="R81" s="6" t="str">
        <f t="shared" si="6"/>
        <v/>
      </c>
      <c r="S81" s="20"/>
      <c r="T81" s="20"/>
      <c r="U81" s="6" t="str">
        <f t="shared" si="7"/>
        <v/>
      </c>
      <c r="V81" s="20"/>
      <c r="W81" s="20"/>
      <c r="X81" s="6" t="str">
        <f t="shared" si="8"/>
        <v/>
      </c>
      <c r="Y81" s="20"/>
      <c r="Z81" s="20"/>
      <c r="AA81" s="22" t="str">
        <f t="shared" si="10"/>
        <v/>
      </c>
      <c r="AB81" s="43"/>
    </row>
    <row r="82" spans="1:28" x14ac:dyDescent="0.4">
      <c r="A82" s="41"/>
      <c r="B82" s="9"/>
      <c r="C82" s="9"/>
      <c r="D82" t="str">
        <f t="shared" si="9"/>
        <v/>
      </c>
      <c r="E82" s="9"/>
      <c r="F82" s="9"/>
      <c r="G82" s="9"/>
      <c r="H82" s="9"/>
      <c r="I82" s="9"/>
      <c r="J82" s="9"/>
      <c r="K82" s="9"/>
      <c r="L82" t="str">
        <f>IF(ISBLANK(K82),"",VLOOKUP(K82,等級表!$D$1:$E$50,2,FALSE))</f>
        <v/>
      </c>
      <c r="M82" t="str">
        <f>IF(OR(ISBLANK(K82),I82=41),"",VLOOKUP(K82,等級表!$D$1:$I$50,3,FALSE))</f>
        <v/>
      </c>
      <c r="N82" t="str">
        <f>IF(OR(ISBLANK(K82),I82=41),"",VLOOKUP(M82,等級表!$F$1:$G$50,2,FALSE))</f>
        <v/>
      </c>
      <c r="O82" t="str">
        <f>IF(OR(ISBLANK(K82),I82=41),"",VLOOKUP(K82,等級表!$D$1:$I$50,5,FALSE))</f>
        <v/>
      </c>
      <c r="P82" t="str">
        <f>IF(OR(ISBLANK(K82),I82=41),"",VLOOKUP(O82,等級表!$H$1:$I$50,2,FALSE))</f>
        <v/>
      </c>
      <c r="Q82" s="9"/>
      <c r="R82" s="6" t="str">
        <f t="shared" si="6"/>
        <v/>
      </c>
      <c r="S82" s="20"/>
      <c r="T82" s="20"/>
      <c r="U82" s="6" t="str">
        <f t="shared" si="7"/>
        <v/>
      </c>
      <c r="V82" s="20"/>
      <c r="W82" s="20"/>
      <c r="X82" s="6" t="str">
        <f t="shared" si="8"/>
        <v/>
      </c>
      <c r="Y82" s="20"/>
      <c r="Z82" s="20"/>
      <c r="AA82" s="22" t="str">
        <f t="shared" si="10"/>
        <v/>
      </c>
      <c r="AB82" s="43"/>
    </row>
    <row r="83" spans="1:28" x14ac:dyDescent="0.4">
      <c r="A83" s="41"/>
      <c r="B83" s="9"/>
      <c r="C83" s="9"/>
      <c r="D83" t="str">
        <f t="shared" si="9"/>
        <v/>
      </c>
      <c r="E83" s="9"/>
      <c r="F83" s="9"/>
      <c r="G83" s="9"/>
      <c r="H83" s="9"/>
      <c r="I83" s="9"/>
      <c r="J83" s="9"/>
      <c r="K83" s="9"/>
      <c r="L83" t="str">
        <f>IF(ISBLANK(K83),"",VLOOKUP(K83,等級表!$D$1:$E$50,2,FALSE))</f>
        <v/>
      </c>
      <c r="M83" t="str">
        <f>IF(OR(ISBLANK(K83),I83=41),"",VLOOKUP(K83,等級表!$D$1:$I$50,3,FALSE))</f>
        <v/>
      </c>
      <c r="N83" t="str">
        <f>IF(OR(ISBLANK(K83),I83=41),"",VLOOKUP(M83,等級表!$F$1:$G$50,2,FALSE))</f>
        <v/>
      </c>
      <c r="O83" t="str">
        <f>IF(OR(ISBLANK(K83),I83=41),"",VLOOKUP(K83,等級表!$D$1:$I$50,5,FALSE))</f>
        <v/>
      </c>
      <c r="P83" t="str">
        <f>IF(OR(ISBLANK(K83),I83=41),"",VLOOKUP(O83,等級表!$H$1:$I$50,2,FALSE))</f>
        <v/>
      </c>
      <c r="Q83" s="9"/>
      <c r="R83" s="6" t="str">
        <f t="shared" si="6"/>
        <v/>
      </c>
      <c r="S83" s="20"/>
      <c r="T83" s="20"/>
      <c r="U83" s="6" t="str">
        <f t="shared" si="7"/>
        <v/>
      </c>
      <c r="V83" s="20"/>
      <c r="W83" s="20"/>
      <c r="X83" s="6" t="str">
        <f t="shared" si="8"/>
        <v/>
      </c>
      <c r="Y83" s="20"/>
      <c r="Z83" s="20"/>
      <c r="AA83" s="22" t="str">
        <f t="shared" si="10"/>
        <v/>
      </c>
      <c r="AB83" s="43"/>
    </row>
    <row r="84" spans="1:28" x14ac:dyDescent="0.4">
      <c r="A84" s="41"/>
      <c r="B84" s="9"/>
      <c r="C84" s="9"/>
      <c r="D84" t="str">
        <f t="shared" si="9"/>
        <v/>
      </c>
      <c r="E84" s="9"/>
      <c r="F84" s="9"/>
      <c r="G84" s="9"/>
      <c r="H84" s="9"/>
      <c r="I84" s="9"/>
      <c r="J84" s="9"/>
      <c r="K84" s="9"/>
      <c r="L84" t="str">
        <f>IF(ISBLANK(K84),"",VLOOKUP(K84,等級表!$D$1:$E$50,2,FALSE))</f>
        <v/>
      </c>
      <c r="M84" t="str">
        <f>IF(OR(ISBLANK(K84),I84=41),"",VLOOKUP(K84,等級表!$D$1:$I$50,3,FALSE))</f>
        <v/>
      </c>
      <c r="N84" t="str">
        <f>IF(OR(ISBLANK(K84),I84=41),"",VLOOKUP(M84,等級表!$F$1:$G$50,2,FALSE))</f>
        <v/>
      </c>
      <c r="O84" t="str">
        <f>IF(OR(ISBLANK(K84),I84=41),"",VLOOKUP(K84,等級表!$D$1:$I$50,5,FALSE))</f>
        <v/>
      </c>
      <c r="P84" t="str">
        <f>IF(OR(ISBLANK(K84),I84=41),"",VLOOKUP(O84,等級表!$H$1:$I$50,2,FALSE))</f>
        <v/>
      </c>
      <c r="Q84" s="9"/>
      <c r="R84" s="6" t="str">
        <f t="shared" si="6"/>
        <v/>
      </c>
      <c r="S84" s="20"/>
      <c r="T84" s="20"/>
      <c r="U84" s="6" t="str">
        <f t="shared" si="7"/>
        <v/>
      </c>
      <c r="V84" s="20"/>
      <c r="W84" s="20"/>
      <c r="X84" s="6" t="str">
        <f t="shared" si="8"/>
        <v/>
      </c>
      <c r="Y84" s="20"/>
      <c r="Z84" s="20"/>
      <c r="AA84" s="22" t="str">
        <f t="shared" si="10"/>
        <v/>
      </c>
      <c r="AB84" s="43"/>
    </row>
    <row r="85" spans="1:28" x14ac:dyDescent="0.4">
      <c r="A85" s="41"/>
      <c r="B85" s="9"/>
      <c r="C85" s="9"/>
      <c r="D85" t="str">
        <f t="shared" si="9"/>
        <v/>
      </c>
      <c r="E85" s="9"/>
      <c r="F85" s="9"/>
      <c r="G85" s="9"/>
      <c r="H85" s="9"/>
      <c r="I85" s="9"/>
      <c r="J85" s="9"/>
      <c r="K85" s="9"/>
      <c r="L85" t="str">
        <f>IF(ISBLANK(K85),"",VLOOKUP(K85,等級表!$D$1:$E$50,2,FALSE))</f>
        <v/>
      </c>
      <c r="M85" t="str">
        <f>IF(OR(ISBLANK(K85),I85=41),"",VLOOKUP(K85,等級表!$D$1:$I$50,3,FALSE))</f>
        <v/>
      </c>
      <c r="N85" t="str">
        <f>IF(OR(ISBLANK(K85),I85=41),"",VLOOKUP(M85,等級表!$F$1:$G$50,2,FALSE))</f>
        <v/>
      </c>
      <c r="O85" t="str">
        <f>IF(OR(ISBLANK(K85),I85=41),"",VLOOKUP(K85,等級表!$D$1:$I$50,5,FALSE))</f>
        <v/>
      </c>
      <c r="P85" t="str">
        <f>IF(OR(ISBLANK(K85),I85=41),"",VLOOKUP(O85,等級表!$H$1:$I$50,2,FALSE))</f>
        <v/>
      </c>
      <c r="Q85" s="9"/>
      <c r="R85" s="6" t="str">
        <f t="shared" si="6"/>
        <v/>
      </c>
      <c r="S85" s="20"/>
      <c r="T85" s="20"/>
      <c r="U85" s="6" t="str">
        <f t="shared" si="7"/>
        <v/>
      </c>
      <c r="V85" s="20"/>
      <c r="W85" s="20"/>
      <c r="X85" s="6" t="str">
        <f t="shared" si="8"/>
        <v/>
      </c>
      <c r="Y85" s="20"/>
      <c r="Z85" s="20"/>
      <c r="AA85" s="22" t="str">
        <f t="shared" si="10"/>
        <v/>
      </c>
      <c r="AB85" s="43"/>
    </row>
    <row r="86" spans="1:28" x14ac:dyDescent="0.4">
      <c r="A86" s="41"/>
      <c r="B86" s="9"/>
      <c r="C86" s="9"/>
      <c r="D86" t="str">
        <f t="shared" si="9"/>
        <v/>
      </c>
      <c r="E86" s="9"/>
      <c r="F86" s="9"/>
      <c r="G86" s="9"/>
      <c r="H86" s="9"/>
      <c r="I86" s="9"/>
      <c r="J86" s="9"/>
      <c r="K86" s="9"/>
      <c r="L86" t="str">
        <f>IF(ISBLANK(K86),"",VLOOKUP(K86,等級表!$D$1:$E$50,2,FALSE))</f>
        <v/>
      </c>
      <c r="M86" t="str">
        <f>IF(OR(ISBLANK(K86),I86=41),"",VLOOKUP(K86,等級表!$D$1:$I$50,3,FALSE))</f>
        <v/>
      </c>
      <c r="N86" t="str">
        <f>IF(OR(ISBLANK(K86),I86=41),"",VLOOKUP(M86,等級表!$F$1:$G$50,2,FALSE))</f>
        <v/>
      </c>
      <c r="O86" t="str">
        <f>IF(OR(ISBLANK(K86),I86=41),"",VLOOKUP(K86,等級表!$D$1:$I$50,5,FALSE))</f>
        <v/>
      </c>
      <c r="P86" t="str">
        <f>IF(OR(ISBLANK(K86),I86=41),"",VLOOKUP(O86,等級表!$H$1:$I$50,2,FALSE))</f>
        <v/>
      </c>
      <c r="Q86" s="9"/>
      <c r="R86" s="6" t="str">
        <f t="shared" si="6"/>
        <v/>
      </c>
      <c r="S86" s="20"/>
      <c r="T86" s="20"/>
      <c r="U86" s="6" t="str">
        <f t="shared" si="7"/>
        <v/>
      </c>
      <c r="V86" s="20"/>
      <c r="W86" s="20"/>
      <c r="X86" s="6" t="str">
        <f t="shared" si="8"/>
        <v/>
      </c>
      <c r="Y86" s="20"/>
      <c r="Z86" s="20"/>
      <c r="AA86" s="22" t="str">
        <f t="shared" si="10"/>
        <v/>
      </c>
      <c r="AB86" s="43"/>
    </row>
    <row r="87" spans="1:28" x14ac:dyDescent="0.4">
      <c r="A87" s="41"/>
      <c r="B87" s="9"/>
      <c r="C87" s="9"/>
      <c r="D87" t="str">
        <f t="shared" si="9"/>
        <v/>
      </c>
      <c r="E87" s="9"/>
      <c r="F87" s="9"/>
      <c r="G87" s="9"/>
      <c r="H87" s="9"/>
      <c r="I87" s="9"/>
      <c r="J87" s="9"/>
      <c r="K87" s="9"/>
      <c r="L87" t="str">
        <f>IF(ISBLANK(K87),"",VLOOKUP(K87,等級表!$D$1:$E$50,2,FALSE))</f>
        <v/>
      </c>
      <c r="M87" t="str">
        <f>IF(OR(ISBLANK(K87),I87=41),"",VLOOKUP(K87,等級表!$D$1:$I$50,3,FALSE))</f>
        <v/>
      </c>
      <c r="N87" t="str">
        <f>IF(OR(ISBLANK(K87),I87=41),"",VLOOKUP(M87,等級表!$F$1:$G$50,2,FALSE))</f>
        <v/>
      </c>
      <c r="O87" t="str">
        <f>IF(OR(ISBLANK(K87),I87=41),"",VLOOKUP(K87,等級表!$D$1:$I$50,5,FALSE))</f>
        <v/>
      </c>
      <c r="P87" t="str">
        <f>IF(OR(ISBLANK(K87),I87=41),"",VLOOKUP(O87,等級表!$H$1:$I$50,2,FALSE))</f>
        <v/>
      </c>
      <c r="Q87" s="9"/>
      <c r="R87" s="6" t="str">
        <f t="shared" si="6"/>
        <v/>
      </c>
      <c r="S87" s="20"/>
      <c r="T87" s="20"/>
      <c r="U87" s="6" t="str">
        <f t="shared" si="7"/>
        <v/>
      </c>
      <c r="V87" s="20"/>
      <c r="W87" s="20"/>
      <c r="X87" s="6" t="str">
        <f t="shared" si="8"/>
        <v/>
      </c>
      <c r="Y87" s="20"/>
      <c r="Z87" s="20"/>
      <c r="AA87" s="22" t="str">
        <f t="shared" si="10"/>
        <v/>
      </c>
      <c r="AB87" s="43"/>
    </row>
    <row r="88" spans="1:28" x14ac:dyDescent="0.4">
      <c r="A88" s="41"/>
      <c r="B88" s="9"/>
      <c r="C88" s="9"/>
      <c r="D88" t="str">
        <f t="shared" si="9"/>
        <v/>
      </c>
      <c r="E88" s="9"/>
      <c r="F88" s="9"/>
      <c r="G88" s="9"/>
      <c r="H88" s="9"/>
      <c r="I88" s="9"/>
      <c r="J88" s="9"/>
      <c r="K88" s="9"/>
      <c r="L88" t="str">
        <f>IF(ISBLANK(K88),"",VLOOKUP(K88,等級表!$D$1:$E$50,2,FALSE))</f>
        <v/>
      </c>
      <c r="M88" t="str">
        <f>IF(OR(ISBLANK(K88),I88=41),"",VLOOKUP(K88,等級表!$D$1:$I$50,3,FALSE))</f>
        <v/>
      </c>
      <c r="N88" t="str">
        <f>IF(OR(ISBLANK(K88),I88=41),"",VLOOKUP(M88,等級表!$F$1:$G$50,2,FALSE))</f>
        <v/>
      </c>
      <c r="O88" t="str">
        <f>IF(OR(ISBLANK(K88),I88=41),"",VLOOKUP(K88,等級表!$D$1:$I$50,5,FALSE))</f>
        <v/>
      </c>
      <c r="P88" t="str">
        <f>IF(OR(ISBLANK(K88),I88=41),"",VLOOKUP(O88,等級表!$H$1:$I$50,2,FALSE))</f>
        <v/>
      </c>
      <c r="Q88" s="9"/>
      <c r="R88" s="6" t="str">
        <f t="shared" si="6"/>
        <v/>
      </c>
      <c r="S88" s="20"/>
      <c r="T88" s="20"/>
      <c r="U88" s="6" t="str">
        <f t="shared" si="7"/>
        <v/>
      </c>
      <c r="V88" s="20"/>
      <c r="W88" s="20"/>
      <c r="X88" s="6" t="str">
        <f t="shared" si="8"/>
        <v/>
      </c>
      <c r="Y88" s="20"/>
      <c r="Z88" s="20"/>
      <c r="AA88" s="22" t="str">
        <f t="shared" si="10"/>
        <v/>
      </c>
      <c r="AB88" s="43"/>
    </row>
    <row r="89" spans="1:28" x14ac:dyDescent="0.4">
      <c r="A89" s="41"/>
      <c r="B89" s="9"/>
      <c r="C89" s="9"/>
      <c r="D89" t="str">
        <f t="shared" si="9"/>
        <v/>
      </c>
      <c r="E89" s="9"/>
      <c r="F89" s="9"/>
      <c r="G89" s="9"/>
      <c r="H89" s="9"/>
      <c r="I89" s="9"/>
      <c r="J89" s="9"/>
      <c r="K89" s="9"/>
      <c r="L89" t="str">
        <f>IF(ISBLANK(K89),"",VLOOKUP(K89,等級表!$D$1:$E$50,2,FALSE))</f>
        <v/>
      </c>
      <c r="M89" t="str">
        <f>IF(OR(ISBLANK(K89),I89=41),"",VLOOKUP(K89,等級表!$D$1:$I$50,3,FALSE))</f>
        <v/>
      </c>
      <c r="N89" t="str">
        <f>IF(OR(ISBLANK(K89),I89=41),"",VLOOKUP(M89,等級表!$F$1:$G$50,2,FALSE))</f>
        <v/>
      </c>
      <c r="O89" t="str">
        <f>IF(OR(ISBLANK(K89),I89=41),"",VLOOKUP(K89,等級表!$D$1:$I$50,5,FALSE))</f>
        <v/>
      </c>
      <c r="P89" t="str">
        <f>IF(OR(ISBLANK(K89),I89=41),"",VLOOKUP(O89,等級表!$H$1:$I$50,2,FALSE))</f>
        <v/>
      </c>
      <c r="Q89" s="9"/>
      <c r="R89" s="6" t="str">
        <f t="shared" si="6"/>
        <v/>
      </c>
      <c r="S89" s="20"/>
      <c r="T89" s="20"/>
      <c r="U89" s="6" t="str">
        <f t="shared" si="7"/>
        <v/>
      </c>
      <c r="V89" s="20"/>
      <c r="W89" s="20"/>
      <c r="X89" s="6" t="str">
        <f t="shared" si="8"/>
        <v/>
      </c>
      <c r="Y89" s="20"/>
      <c r="Z89" s="20"/>
      <c r="AA89" s="22" t="str">
        <f t="shared" si="10"/>
        <v/>
      </c>
      <c r="AB89" s="43"/>
    </row>
    <row r="90" spans="1:28" x14ac:dyDescent="0.4">
      <c r="A90" s="41"/>
      <c r="B90" s="9"/>
      <c r="C90" s="9"/>
      <c r="D90" t="str">
        <f t="shared" si="9"/>
        <v/>
      </c>
      <c r="E90" s="9"/>
      <c r="F90" s="9"/>
      <c r="G90" s="9"/>
      <c r="H90" s="9"/>
      <c r="I90" s="9"/>
      <c r="J90" s="9"/>
      <c r="K90" s="9"/>
      <c r="L90" t="str">
        <f>IF(ISBLANK(K90),"",VLOOKUP(K90,等級表!$D$1:$E$50,2,FALSE))</f>
        <v/>
      </c>
      <c r="M90" t="str">
        <f>IF(OR(ISBLANK(K90),I90=41),"",VLOOKUP(K90,等級表!$D$1:$I$50,3,FALSE))</f>
        <v/>
      </c>
      <c r="N90" t="str">
        <f>IF(OR(ISBLANK(K90),I90=41),"",VLOOKUP(M90,等級表!$F$1:$G$50,2,FALSE))</f>
        <v/>
      </c>
      <c r="O90" t="str">
        <f>IF(OR(ISBLANK(K90),I90=41),"",VLOOKUP(K90,等級表!$D$1:$I$50,5,FALSE))</f>
        <v/>
      </c>
      <c r="P90" t="str">
        <f>IF(OR(ISBLANK(K90),I90=41),"",VLOOKUP(O90,等級表!$H$1:$I$50,2,FALSE))</f>
        <v/>
      </c>
      <c r="Q90" s="9"/>
      <c r="R90" s="6" t="str">
        <f t="shared" si="6"/>
        <v/>
      </c>
      <c r="S90" s="20"/>
      <c r="T90" s="20"/>
      <c r="U90" s="6" t="str">
        <f t="shared" si="7"/>
        <v/>
      </c>
      <c r="V90" s="20"/>
      <c r="W90" s="20"/>
      <c r="X90" s="6" t="str">
        <f t="shared" si="8"/>
        <v/>
      </c>
      <c r="Y90" s="20"/>
      <c r="Z90" s="20"/>
      <c r="AA90" s="22" t="str">
        <f t="shared" si="10"/>
        <v/>
      </c>
      <c r="AB90" s="43"/>
    </row>
    <row r="91" spans="1:28" x14ac:dyDescent="0.4">
      <c r="A91" s="41"/>
      <c r="B91" s="9"/>
      <c r="C91" s="9"/>
      <c r="D91" t="str">
        <f t="shared" si="9"/>
        <v/>
      </c>
      <c r="E91" s="9"/>
      <c r="F91" s="9"/>
      <c r="G91" s="9"/>
      <c r="H91" s="9"/>
      <c r="I91" s="9"/>
      <c r="J91" s="9"/>
      <c r="K91" s="9"/>
      <c r="L91" t="str">
        <f>IF(ISBLANK(K91),"",VLOOKUP(K91,等級表!$D$1:$E$50,2,FALSE))</f>
        <v/>
      </c>
      <c r="M91" t="str">
        <f>IF(OR(ISBLANK(K91),I91=41),"",VLOOKUP(K91,等級表!$D$1:$I$50,3,FALSE))</f>
        <v/>
      </c>
      <c r="N91" t="str">
        <f>IF(OR(ISBLANK(K91),I91=41),"",VLOOKUP(M91,等級表!$F$1:$G$50,2,FALSE))</f>
        <v/>
      </c>
      <c r="O91" t="str">
        <f>IF(OR(ISBLANK(K91),I91=41),"",VLOOKUP(K91,等級表!$D$1:$I$50,5,FALSE))</f>
        <v/>
      </c>
      <c r="P91" t="str">
        <f>IF(OR(ISBLANK(K91),I91=41),"",VLOOKUP(O91,等級表!$H$1:$I$50,2,FALSE))</f>
        <v/>
      </c>
      <c r="Q91" s="9"/>
      <c r="R91" s="6" t="str">
        <f t="shared" si="6"/>
        <v/>
      </c>
      <c r="S91" s="20"/>
      <c r="T91" s="20"/>
      <c r="U91" s="6" t="str">
        <f t="shared" si="7"/>
        <v/>
      </c>
      <c r="V91" s="20"/>
      <c r="W91" s="20"/>
      <c r="X91" s="6" t="str">
        <f t="shared" si="8"/>
        <v/>
      </c>
      <c r="Y91" s="20"/>
      <c r="Z91" s="20"/>
      <c r="AA91" s="22" t="str">
        <f t="shared" si="10"/>
        <v/>
      </c>
      <c r="AB91" s="43"/>
    </row>
    <row r="92" spans="1:28" x14ac:dyDescent="0.4">
      <c r="A92" s="41"/>
      <c r="B92" s="9"/>
      <c r="C92" s="9"/>
      <c r="D92" t="str">
        <f t="shared" si="9"/>
        <v/>
      </c>
      <c r="E92" s="9"/>
      <c r="F92" s="9"/>
      <c r="G92" s="9"/>
      <c r="H92" s="9"/>
      <c r="I92" s="9"/>
      <c r="J92" s="9"/>
      <c r="K92" s="9"/>
      <c r="L92" t="str">
        <f>IF(ISBLANK(K92),"",VLOOKUP(K92,等級表!$D$1:$E$50,2,FALSE))</f>
        <v/>
      </c>
      <c r="M92" t="str">
        <f>IF(OR(ISBLANK(K92),I92=41),"",VLOOKUP(K92,等級表!$D$1:$I$50,3,FALSE))</f>
        <v/>
      </c>
      <c r="N92" t="str">
        <f>IF(OR(ISBLANK(K92),I92=41),"",VLOOKUP(M92,等級表!$F$1:$G$50,2,FALSE))</f>
        <v/>
      </c>
      <c r="O92" t="str">
        <f>IF(OR(ISBLANK(K92),I92=41),"",VLOOKUP(K92,等級表!$D$1:$I$50,5,FALSE))</f>
        <v/>
      </c>
      <c r="P92" t="str">
        <f>IF(OR(ISBLANK(K92),I92=41),"",VLOOKUP(O92,等級表!$H$1:$I$50,2,FALSE))</f>
        <v/>
      </c>
      <c r="Q92" s="9"/>
      <c r="R92" s="6" t="str">
        <f t="shared" si="6"/>
        <v/>
      </c>
      <c r="S92" s="20"/>
      <c r="T92" s="20"/>
      <c r="U92" s="6" t="str">
        <f t="shared" si="7"/>
        <v/>
      </c>
      <c r="V92" s="20"/>
      <c r="W92" s="20"/>
      <c r="X92" s="6" t="str">
        <f t="shared" si="8"/>
        <v/>
      </c>
      <c r="Y92" s="20"/>
      <c r="Z92" s="20"/>
      <c r="AA92" s="22" t="str">
        <f t="shared" si="10"/>
        <v/>
      </c>
      <c r="AB92" s="43"/>
    </row>
    <row r="93" spans="1:28" x14ac:dyDescent="0.4">
      <c r="A93" s="41"/>
      <c r="B93" s="9"/>
      <c r="C93" s="9"/>
      <c r="D93" t="str">
        <f t="shared" si="9"/>
        <v/>
      </c>
      <c r="E93" s="9"/>
      <c r="F93" s="9"/>
      <c r="G93" s="9"/>
      <c r="H93" s="9"/>
      <c r="I93" s="9"/>
      <c r="J93" s="9"/>
      <c r="K93" s="9"/>
      <c r="L93" t="str">
        <f>IF(ISBLANK(K93),"",VLOOKUP(K93,等級表!$D$1:$E$50,2,FALSE))</f>
        <v/>
      </c>
      <c r="M93" t="str">
        <f>IF(OR(ISBLANK(K93),I93=41),"",VLOOKUP(K93,等級表!$D$1:$I$50,3,FALSE))</f>
        <v/>
      </c>
      <c r="N93" t="str">
        <f>IF(OR(ISBLANK(K93),I93=41),"",VLOOKUP(M93,等級表!$F$1:$G$50,2,FALSE))</f>
        <v/>
      </c>
      <c r="O93" t="str">
        <f>IF(OR(ISBLANK(K93),I93=41),"",VLOOKUP(K93,等級表!$D$1:$I$50,5,FALSE))</f>
        <v/>
      </c>
      <c r="P93" t="str">
        <f>IF(OR(ISBLANK(K93),I93=41),"",VLOOKUP(O93,等級表!$H$1:$I$50,2,FALSE))</f>
        <v/>
      </c>
      <c r="Q93" s="9"/>
      <c r="R93" s="6" t="str">
        <f t="shared" si="6"/>
        <v/>
      </c>
      <c r="S93" s="20"/>
      <c r="T93" s="20"/>
      <c r="U93" s="6" t="str">
        <f t="shared" si="7"/>
        <v/>
      </c>
      <c r="V93" s="20"/>
      <c r="W93" s="20"/>
      <c r="X93" s="6" t="str">
        <f t="shared" si="8"/>
        <v/>
      </c>
      <c r="Y93" s="20"/>
      <c r="Z93" s="20"/>
      <c r="AA93" s="22" t="str">
        <f t="shared" si="10"/>
        <v/>
      </c>
      <c r="AB93" s="43"/>
    </row>
    <row r="94" spans="1:28" x14ac:dyDescent="0.4">
      <c r="A94" s="41"/>
      <c r="B94" s="9"/>
      <c r="C94" s="9"/>
      <c r="D94" t="str">
        <f t="shared" si="9"/>
        <v/>
      </c>
      <c r="E94" s="9"/>
      <c r="F94" s="9"/>
      <c r="G94" s="9"/>
      <c r="H94" s="9"/>
      <c r="I94" s="9"/>
      <c r="J94" s="9"/>
      <c r="K94" s="9"/>
      <c r="L94" t="str">
        <f>IF(ISBLANK(K94),"",VLOOKUP(K94,等級表!$D$1:$E$50,2,FALSE))</f>
        <v/>
      </c>
      <c r="M94" t="str">
        <f>IF(OR(ISBLANK(K94),I94=41),"",VLOOKUP(K94,等級表!$D$1:$I$50,3,FALSE))</f>
        <v/>
      </c>
      <c r="N94" t="str">
        <f>IF(OR(ISBLANK(K94),I94=41),"",VLOOKUP(M94,等級表!$F$1:$G$50,2,FALSE))</f>
        <v/>
      </c>
      <c r="O94" t="str">
        <f>IF(OR(ISBLANK(K94),I94=41),"",VLOOKUP(K94,等級表!$D$1:$I$50,5,FALSE))</f>
        <v/>
      </c>
      <c r="P94" t="str">
        <f>IF(OR(ISBLANK(K94),I94=41),"",VLOOKUP(O94,等級表!$H$1:$I$50,2,FALSE))</f>
        <v/>
      </c>
      <c r="Q94" s="9"/>
      <c r="R94" s="6" t="str">
        <f t="shared" si="6"/>
        <v/>
      </c>
      <c r="S94" s="20"/>
      <c r="T94" s="20"/>
      <c r="U94" s="6" t="str">
        <f t="shared" si="7"/>
        <v/>
      </c>
      <c r="V94" s="20"/>
      <c r="W94" s="20"/>
      <c r="X94" s="6" t="str">
        <f t="shared" si="8"/>
        <v/>
      </c>
      <c r="Y94" s="20"/>
      <c r="Z94" s="20"/>
      <c r="AA94" s="22" t="str">
        <f t="shared" si="10"/>
        <v/>
      </c>
      <c r="AB94" s="43"/>
    </row>
    <row r="95" spans="1:28" x14ac:dyDescent="0.4">
      <c r="A95" s="41"/>
      <c r="B95" s="9"/>
      <c r="C95" s="9"/>
      <c r="D95" t="str">
        <f t="shared" si="9"/>
        <v/>
      </c>
      <c r="E95" s="9"/>
      <c r="F95" s="9"/>
      <c r="G95" s="9"/>
      <c r="H95" s="9"/>
      <c r="I95" s="9"/>
      <c r="J95" s="9"/>
      <c r="K95" s="9"/>
      <c r="L95" t="str">
        <f>IF(ISBLANK(K95),"",VLOOKUP(K95,等級表!$D$1:$E$50,2,FALSE))</f>
        <v/>
      </c>
      <c r="M95" t="str">
        <f>IF(OR(ISBLANK(K95),I95=41),"",VLOOKUP(K95,等級表!$D$1:$I$50,3,FALSE))</f>
        <v/>
      </c>
      <c r="N95" t="str">
        <f>IF(OR(ISBLANK(K95),I95=41),"",VLOOKUP(M95,等級表!$F$1:$G$50,2,FALSE))</f>
        <v/>
      </c>
      <c r="O95" t="str">
        <f>IF(OR(ISBLANK(K95),I95=41),"",VLOOKUP(K95,等級表!$D$1:$I$50,5,FALSE))</f>
        <v/>
      </c>
      <c r="P95" t="str">
        <f>IF(OR(ISBLANK(K95),I95=41),"",VLOOKUP(O95,等級表!$H$1:$I$50,2,FALSE))</f>
        <v/>
      </c>
      <c r="Q95" s="9"/>
      <c r="R95" s="6" t="str">
        <f t="shared" si="6"/>
        <v/>
      </c>
      <c r="S95" s="20"/>
      <c r="T95" s="20"/>
      <c r="U95" s="6" t="str">
        <f t="shared" si="7"/>
        <v/>
      </c>
      <c r="V95" s="20"/>
      <c r="W95" s="20"/>
      <c r="X95" s="6" t="str">
        <f t="shared" si="8"/>
        <v/>
      </c>
      <c r="Y95" s="20"/>
      <c r="Z95" s="20"/>
      <c r="AA95" s="22" t="str">
        <f t="shared" si="10"/>
        <v/>
      </c>
      <c r="AB95" s="43"/>
    </row>
    <row r="96" spans="1:28" x14ac:dyDescent="0.4">
      <c r="A96" s="41"/>
      <c r="B96" s="9"/>
      <c r="C96" s="9"/>
      <c r="D96" t="str">
        <f t="shared" si="9"/>
        <v/>
      </c>
      <c r="E96" s="9"/>
      <c r="F96" s="9"/>
      <c r="G96" s="9"/>
      <c r="H96" s="9"/>
      <c r="I96" s="9"/>
      <c r="J96" s="9"/>
      <c r="K96" s="9"/>
      <c r="L96" t="str">
        <f>IF(ISBLANK(K96),"",VLOOKUP(K96,等級表!$D$1:$E$50,2,FALSE))</f>
        <v/>
      </c>
      <c r="M96" t="str">
        <f>IF(OR(ISBLANK(K96),I96=41),"",VLOOKUP(K96,等級表!$D$1:$I$50,3,FALSE))</f>
        <v/>
      </c>
      <c r="N96" t="str">
        <f>IF(OR(ISBLANK(K96),I96=41),"",VLOOKUP(M96,等級表!$F$1:$G$50,2,FALSE))</f>
        <v/>
      </c>
      <c r="O96" t="str">
        <f>IF(OR(ISBLANK(K96),I96=41),"",VLOOKUP(K96,等級表!$D$1:$I$50,5,FALSE))</f>
        <v/>
      </c>
      <c r="P96" t="str">
        <f>IF(OR(ISBLANK(K96),I96=41),"",VLOOKUP(O96,等級表!$H$1:$I$50,2,FALSE))</f>
        <v/>
      </c>
      <c r="Q96" s="9"/>
      <c r="R96" s="6" t="str">
        <f t="shared" si="6"/>
        <v/>
      </c>
      <c r="S96" s="20"/>
      <c r="T96" s="20"/>
      <c r="U96" s="6" t="str">
        <f t="shared" si="7"/>
        <v/>
      </c>
      <c r="V96" s="20"/>
      <c r="W96" s="20"/>
      <c r="X96" s="6" t="str">
        <f t="shared" si="8"/>
        <v/>
      </c>
      <c r="Y96" s="20"/>
      <c r="Z96" s="20"/>
      <c r="AA96" s="22" t="str">
        <f t="shared" si="10"/>
        <v/>
      </c>
      <c r="AB96" s="43"/>
    </row>
    <row r="97" spans="1:28" x14ac:dyDescent="0.4">
      <c r="A97" s="41"/>
      <c r="B97" s="9"/>
      <c r="C97" s="9"/>
      <c r="D97" t="str">
        <f t="shared" si="9"/>
        <v/>
      </c>
      <c r="E97" s="9"/>
      <c r="F97" s="9"/>
      <c r="G97" s="9"/>
      <c r="H97" s="9"/>
      <c r="I97" s="9"/>
      <c r="J97" s="9"/>
      <c r="K97" s="9"/>
      <c r="L97" t="str">
        <f>IF(ISBLANK(K97),"",VLOOKUP(K97,等級表!$D$1:$E$50,2,FALSE))</f>
        <v/>
      </c>
      <c r="M97" t="str">
        <f>IF(OR(ISBLANK(K97),I97=41),"",VLOOKUP(K97,等級表!$D$1:$I$50,3,FALSE))</f>
        <v/>
      </c>
      <c r="N97" t="str">
        <f>IF(OR(ISBLANK(K97),I97=41),"",VLOOKUP(M97,等級表!$F$1:$G$50,2,FALSE))</f>
        <v/>
      </c>
      <c r="O97" t="str">
        <f>IF(OR(ISBLANK(K97),I97=41),"",VLOOKUP(K97,等級表!$D$1:$I$50,5,FALSE))</f>
        <v/>
      </c>
      <c r="P97" t="str">
        <f>IF(OR(ISBLANK(K97),I97=41),"",VLOOKUP(O97,等級表!$H$1:$I$50,2,FALSE))</f>
        <v/>
      </c>
      <c r="Q97" s="9"/>
      <c r="R97" s="6" t="str">
        <f t="shared" si="6"/>
        <v/>
      </c>
      <c r="S97" s="20"/>
      <c r="T97" s="20"/>
      <c r="U97" s="6" t="str">
        <f t="shared" si="7"/>
        <v/>
      </c>
      <c r="V97" s="20"/>
      <c r="W97" s="20"/>
      <c r="X97" s="6" t="str">
        <f t="shared" si="8"/>
        <v/>
      </c>
      <c r="Y97" s="20"/>
      <c r="Z97" s="20"/>
      <c r="AA97" s="22" t="str">
        <f t="shared" si="10"/>
        <v/>
      </c>
      <c r="AB97" s="43"/>
    </row>
    <row r="98" spans="1:28" x14ac:dyDescent="0.4">
      <c r="A98" s="41"/>
      <c r="B98" s="9"/>
      <c r="C98" s="9"/>
      <c r="D98" t="str">
        <f t="shared" si="9"/>
        <v/>
      </c>
      <c r="E98" s="9"/>
      <c r="F98" s="9"/>
      <c r="G98" s="9"/>
      <c r="H98" s="9"/>
      <c r="I98" s="9"/>
      <c r="J98" s="9"/>
      <c r="K98" s="9"/>
      <c r="L98" t="str">
        <f>IF(ISBLANK(K98),"",VLOOKUP(K98,等級表!$D$1:$E$50,2,FALSE))</f>
        <v/>
      </c>
      <c r="M98" t="str">
        <f>IF(OR(ISBLANK(K98),I98=41),"",VLOOKUP(K98,等級表!$D$1:$I$50,3,FALSE))</f>
        <v/>
      </c>
      <c r="N98" t="str">
        <f>IF(OR(ISBLANK(K98),I98=41),"",VLOOKUP(M98,等級表!$F$1:$G$50,2,FALSE))</f>
        <v/>
      </c>
      <c r="O98" t="str">
        <f>IF(OR(ISBLANK(K98),I98=41),"",VLOOKUP(K98,等級表!$D$1:$I$50,5,FALSE))</f>
        <v/>
      </c>
      <c r="P98" t="str">
        <f>IF(OR(ISBLANK(K98),I98=41),"",VLOOKUP(O98,等級表!$H$1:$I$50,2,FALSE))</f>
        <v/>
      </c>
      <c r="Q98" s="9"/>
      <c r="R98" s="6" t="str">
        <f t="shared" si="6"/>
        <v/>
      </c>
      <c r="S98" s="20"/>
      <c r="T98" s="20"/>
      <c r="U98" s="6" t="str">
        <f t="shared" si="7"/>
        <v/>
      </c>
      <c r="V98" s="20"/>
      <c r="W98" s="20"/>
      <c r="X98" s="6" t="str">
        <f t="shared" si="8"/>
        <v/>
      </c>
      <c r="Y98" s="20"/>
      <c r="Z98" s="20"/>
      <c r="AA98" s="22" t="str">
        <f t="shared" si="10"/>
        <v/>
      </c>
      <c r="AB98" s="43"/>
    </row>
    <row r="99" spans="1:28" x14ac:dyDescent="0.4">
      <c r="A99" s="41"/>
      <c r="B99" s="9"/>
      <c r="C99" s="9"/>
      <c r="D99" t="str">
        <f t="shared" si="9"/>
        <v/>
      </c>
      <c r="E99" s="9"/>
      <c r="F99" s="9"/>
      <c r="G99" s="9"/>
      <c r="H99" s="9"/>
      <c r="I99" s="9"/>
      <c r="J99" s="9"/>
      <c r="K99" s="9"/>
      <c r="L99" t="str">
        <f>IF(ISBLANK(K99),"",VLOOKUP(K99,等級表!$D$1:$E$50,2,FALSE))</f>
        <v/>
      </c>
      <c r="M99" t="str">
        <f>IF(OR(ISBLANK(K99),I99=41),"",VLOOKUP(K99,等級表!$D$1:$I$50,3,FALSE))</f>
        <v/>
      </c>
      <c r="N99" t="str">
        <f>IF(OR(ISBLANK(K99),I99=41),"",VLOOKUP(M99,等級表!$F$1:$G$50,2,FALSE))</f>
        <v/>
      </c>
      <c r="O99" t="str">
        <f>IF(OR(ISBLANK(K99),I99=41),"",VLOOKUP(K99,等級表!$D$1:$I$50,5,FALSE))</f>
        <v/>
      </c>
      <c r="P99" t="str">
        <f>IF(OR(ISBLANK(K99),I99=41),"",VLOOKUP(O99,等級表!$H$1:$I$50,2,FALSE))</f>
        <v/>
      </c>
      <c r="Q99" s="9"/>
      <c r="R99" s="6" t="str">
        <f t="shared" si="6"/>
        <v/>
      </c>
      <c r="S99" s="20"/>
      <c r="T99" s="20"/>
      <c r="U99" s="6" t="str">
        <f t="shared" si="7"/>
        <v/>
      </c>
      <c r="V99" s="20"/>
      <c r="W99" s="20"/>
      <c r="X99" s="6" t="str">
        <f t="shared" si="8"/>
        <v/>
      </c>
      <c r="Y99" s="20"/>
      <c r="Z99" s="20"/>
      <c r="AA99" s="22" t="str">
        <f t="shared" si="10"/>
        <v/>
      </c>
      <c r="AB99" s="43"/>
    </row>
    <row r="100" spans="1:28" x14ac:dyDescent="0.4">
      <c r="A100" s="41"/>
      <c r="B100" s="9"/>
      <c r="C100" s="9"/>
      <c r="D100" t="str">
        <f t="shared" si="9"/>
        <v/>
      </c>
      <c r="E100" s="9"/>
      <c r="F100" s="9"/>
      <c r="G100" s="9"/>
      <c r="H100" s="9"/>
      <c r="I100" s="9"/>
      <c r="J100" s="9"/>
      <c r="K100" s="9"/>
      <c r="L100" t="str">
        <f>IF(ISBLANK(K100),"",VLOOKUP(K100,等級表!$D$1:$E$50,2,FALSE))</f>
        <v/>
      </c>
      <c r="M100" t="str">
        <f>IF(OR(ISBLANK(K100),I100=41),"",VLOOKUP(K100,等級表!$D$1:$I$50,3,FALSE))</f>
        <v/>
      </c>
      <c r="N100" t="str">
        <f>IF(OR(ISBLANK(K100),I100=41),"",VLOOKUP(M100,等級表!$F$1:$G$50,2,FALSE))</f>
        <v/>
      </c>
      <c r="O100" t="str">
        <f>IF(OR(ISBLANK(K100),I100=41),"",VLOOKUP(K100,等級表!$D$1:$I$50,5,FALSE))</f>
        <v/>
      </c>
      <c r="P100" t="str">
        <f>IF(OR(ISBLANK(K100),I100=41),"",VLOOKUP(O100,等級表!$H$1:$I$50,2,FALSE))</f>
        <v/>
      </c>
      <c r="Q100" s="9"/>
      <c r="R100" s="6" t="str">
        <f t="shared" si="6"/>
        <v/>
      </c>
      <c r="S100" s="20"/>
      <c r="T100" s="20"/>
      <c r="U100" s="6" t="str">
        <f t="shared" si="7"/>
        <v/>
      </c>
      <c r="V100" s="20"/>
      <c r="W100" s="20"/>
      <c r="X100" s="6" t="str">
        <f t="shared" si="8"/>
        <v/>
      </c>
      <c r="Y100" s="20"/>
      <c r="Z100" s="20"/>
      <c r="AA100" s="22" t="str">
        <f t="shared" si="10"/>
        <v/>
      </c>
      <c r="AB100" s="43"/>
    </row>
    <row r="101" spans="1:28" x14ac:dyDescent="0.4">
      <c r="A101" s="41"/>
      <c r="B101" s="9"/>
      <c r="C101" s="9"/>
      <c r="D101" t="str">
        <f t="shared" si="9"/>
        <v/>
      </c>
      <c r="E101" s="9"/>
      <c r="F101" s="9"/>
      <c r="G101" s="9"/>
      <c r="H101" s="9"/>
      <c r="I101" s="9"/>
      <c r="J101" s="9"/>
      <c r="K101" s="9"/>
      <c r="L101" t="str">
        <f>IF(ISBLANK(K101),"",VLOOKUP(K101,等級表!$D$1:$E$50,2,FALSE))</f>
        <v/>
      </c>
      <c r="M101" t="str">
        <f>IF(OR(ISBLANK(K101),I101=41),"",VLOOKUP(K101,等級表!$D$1:$I$50,3,FALSE))</f>
        <v/>
      </c>
      <c r="N101" t="str">
        <f>IF(OR(ISBLANK(K101),I101=41),"",VLOOKUP(M101,等級表!$F$1:$G$50,2,FALSE))</f>
        <v/>
      </c>
      <c r="O101" t="str">
        <f>IF(OR(ISBLANK(K101),I101=41),"",VLOOKUP(K101,等級表!$D$1:$I$50,5,FALSE))</f>
        <v/>
      </c>
      <c r="P101" t="str">
        <f>IF(OR(ISBLANK(K101),I101=41),"",VLOOKUP(O101,等級表!$H$1:$I$50,2,FALSE))</f>
        <v/>
      </c>
      <c r="Q101" s="9"/>
      <c r="R101" s="6" t="str">
        <f t="shared" si="6"/>
        <v/>
      </c>
      <c r="S101" s="20"/>
      <c r="T101" s="20"/>
      <c r="U101" s="6" t="str">
        <f t="shared" si="7"/>
        <v/>
      </c>
      <c r="V101" s="20"/>
      <c r="W101" s="20"/>
      <c r="X101" s="6" t="str">
        <f t="shared" si="8"/>
        <v/>
      </c>
      <c r="Y101" s="20"/>
      <c r="Z101" s="20"/>
      <c r="AA101" s="22" t="str">
        <f t="shared" si="10"/>
        <v/>
      </c>
      <c r="AB101" s="43"/>
    </row>
    <row r="102" spans="1:28" x14ac:dyDescent="0.4">
      <c r="A102" s="41"/>
      <c r="B102" s="9"/>
      <c r="C102" s="9"/>
      <c r="D102" t="str">
        <f t="shared" si="9"/>
        <v/>
      </c>
      <c r="E102" s="9"/>
      <c r="F102" s="9"/>
      <c r="G102" s="9"/>
      <c r="H102" s="9"/>
      <c r="I102" s="9"/>
      <c r="J102" s="9"/>
      <c r="K102" s="9"/>
      <c r="L102" t="str">
        <f>IF(ISBLANK(K102),"",VLOOKUP(K102,等級表!$D$1:$E$50,2,FALSE))</f>
        <v/>
      </c>
      <c r="M102" t="str">
        <f>IF(OR(ISBLANK(K102),I102=41),"",VLOOKUP(K102,等級表!$D$1:$I$50,3,FALSE))</f>
        <v/>
      </c>
      <c r="N102" t="str">
        <f>IF(OR(ISBLANK(K102),I102=41),"",VLOOKUP(M102,等級表!$F$1:$G$50,2,FALSE))</f>
        <v/>
      </c>
      <c r="O102" t="str">
        <f>IF(OR(ISBLANK(K102),I102=41),"",VLOOKUP(K102,等級表!$D$1:$I$50,5,FALSE))</f>
        <v/>
      </c>
      <c r="P102" t="str">
        <f>IF(OR(ISBLANK(K102),I102=41),"",VLOOKUP(O102,等級表!$H$1:$I$50,2,FALSE))</f>
        <v/>
      </c>
      <c r="Q102" s="9"/>
      <c r="R102" s="6" t="str">
        <f t="shared" si="6"/>
        <v/>
      </c>
      <c r="S102" s="20"/>
      <c r="T102" s="20"/>
      <c r="U102" s="6" t="str">
        <f t="shared" si="7"/>
        <v/>
      </c>
      <c r="V102" s="20"/>
      <c r="W102" s="20"/>
      <c r="X102" s="6" t="str">
        <f t="shared" si="8"/>
        <v/>
      </c>
      <c r="Y102" s="20"/>
      <c r="Z102" s="20"/>
      <c r="AA102" s="22" t="str">
        <f t="shared" si="10"/>
        <v/>
      </c>
      <c r="AB102" s="43"/>
    </row>
    <row r="103" spans="1:28" ht="19.5" thickBot="1" x14ac:dyDescent="0.45">
      <c r="A103" s="44"/>
      <c r="B103" s="45"/>
      <c r="C103" s="45"/>
      <c r="D103" s="46" t="str">
        <f t="shared" si="9"/>
        <v/>
      </c>
      <c r="E103" s="45"/>
      <c r="F103" s="45"/>
      <c r="G103" s="45"/>
      <c r="H103" s="45"/>
      <c r="I103" s="45"/>
      <c r="J103" s="45"/>
      <c r="K103" s="45"/>
      <c r="L103" s="46" t="str">
        <f>IF(ISBLANK(K103),"",VLOOKUP(K103,等級表!$D$1:$E$50,2,FALSE))</f>
        <v/>
      </c>
      <c r="M103" s="46" t="str">
        <f>IF(OR(ISBLANK(K103),I103=41),"",VLOOKUP(K103,等級表!$D$1:$I$50,3,FALSE))</f>
        <v/>
      </c>
      <c r="N103" s="46" t="str">
        <f>IF(OR(ISBLANK(K103),I103=41),"",VLOOKUP(M103,等級表!$F$1:$G$50,2,FALSE))</f>
        <v/>
      </c>
      <c r="O103" s="46" t="str">
        <f>IF(OR(ISBLANK(K103),I103=41),"",VLOOKUP(K103,等級表!$D$1:$I$50,5,FALSE))</f>
        <v/>
      </c>
      <c r="P103" s="46" t="str">
        <f>IF(OR(ISBLANK(K103),I103=41),"",VLOOKUP(O103,等級表!$H$1:$I$50,2,FALSE))</f>
        <v/>
      </c>
      <c r="Q103" s="45"/>
      <c r="R103" s="47" t="str">
        <f t="shared" si="6"/>
        <v/>
      </c>
      <c r="S103" s="48"/>
      <c r="T103" s="48"/>
      <c r="U103" s="47" t="str">
        <f t="shared" si="7"/>
        <v/>
      </c>
      <c r="V103" s="48"/>
      <c r="W103" s="48"/>
      <c r="X103" s="47" t="str">
        <f t="shared" si="8"/>
        <v/>
      </c>
      <c r="Y103" s="48"/>
      <c r="Z103" s="48"/>
      <c r="AA103" s="49" t="str">
        <f t="shared" si="10"/>
        <v/>
      </c>
      <c r="AB103" s="50"/>
    </row>
    <row r="104" spans="1:28" ht="19.5" thickTop="1" x14ac:dyDescent="0.4">
      <c r="A104" s="5"/>
      <c r="AB104" s="6"/>
    </row>
  </sheetData>
  <sheetProtection algorithmName="SHA-512" hashValue="uPbOJMVyGB0gpy0AjUTan/4IxB22OlnvYrSn/hqqHMAA+jbQuxL4VVKDK/aLmPg+zmoDggKhnkvYXSeO7MWo1g==" saltValue="AcnQotU5Z052BNzbKYANVw==" spinCount="100000" sheet="1" objects="1" scenarios="1" selectLockedCells="1"/>
  <mergeCells count="7">
    <mergeCell ref="F6:H6"/>
    <mergeCell ref="A6:D6"/>
    <mergeCell ref="I6:AB7"/>
    <mergeCell ref="D1:E1"/>
    <mergeCell ref="D2:F2"/>
    <mergeCell ref="G1:K2"/>
    <mergeCell ref="R4:Z4"/>
  </mergeCells>
  <phoneticPr fontId="1"/>
  <conditionalFormatting sqref="A8">
    <cfRule type="containsBlanks" dxfId="22" priority="24">
      <formula>LEN(TRIM(A8))=0</formula>
    </cfRule>
  </conditionalFormatting>
  <conditionalFormatting sqref="B7">
    <cfRule type="containsBlanks" dxfId="21" priority="31">
      <formula>LEN(TRIM(B7))=0</formula>
    </cfRule>
  </conditionalFormatting>
  <conditionalFormatting sqref="B8:B103">
    <cfRule type="expression" dxfId="20" priority="90">
      <formula>AND(COUNTA($A8),$B8="")</formula>
    </cfRule>
  </conditionalFormatting>
  <conditionalFormatting sqref="C8:E103">
    <cfRule type="expression" dxfId="19" priority="89">
      <formula>AND($A8&lt;&gt;"",C8="")</formula>
    </cfRule>
  </conditionalFormatting>
  <conditionalFormatting sqref="D7">
    <cfRule type="containsBlanks" dxfId="18" priority="30">
      <formula>LEN(TRIM(D7))=0</formula>
    </cfRule>
  </conditionalFormatting>
  <conditionalFormatting sqref="F7">
    <cfRule type="containsBlanks" dxfId="17" priority="1">
      <formula>LEN(TRIM(F7))=0</formula>
    </cfRule>
  </conditionalFormatting>
  <conditionalFormatting sqref="F6:H6">
    <cfRule type="containsBlanks" dxfId="16" priority="27">
      <formula>LEN(TRIM(F6))=0</formula>
    </cfRule>
  </conditionalFormatting>
  <conditionalFormatting sqref="F8:H103">
    <cfRule type="expression" dxfId="15" priority="74">
      <formula>AND($E8=1,F8="")</formula>
    </cfRule>
    <cfRule type="expression" dxfId="14" priority="75">
      <formula>$E8=2</formula>
    </cfRule>
  </conditionalFormatting>
  <conditionalFormatting sqref="I8:I103">
    <cfRule type="expression" dxfId="13" priority="15">
      <formula>AND($A8&lt;&gt;"",$I8="")</formula>
    </cfRule>
  </conditionalFormatting>
  <conditionalFormatting sqref="J8:J103">
    <cfRule type="expression" dxfId="12" priority="14">
      <formula>AND($A8&lt;&gt;"",$J8="")</formula>
    </cfRule>
  </conditionalFormatting>
  <conditionalFormatting sqref="K8:K103">
    <cfRule type="expression" dxfId="11" priority="13">
      <formula>AND($A8&lt;&gt;"",$K8="")</formula>
    </cfRule>
  </conditionalFormatting>
  <conditionalFormatting sqref="Q8:Q103">
    <cfRule type="expression" dxfId="10" priority="12">
      <formula>AND($A8&lt;&gt;"",$Q8="")</formula>
    </cfRule>
  </conditionalFormatting>
  <conditionalFormatting sqref="R8:AA103">
    <cfRule type="expression" dxfId="9" priority="2">
      <formula>$Q8=1</formula>
    </cfRule>
  </conditionalFormatting>
  <conditionalFormatting sqref="S8:S103">
    <cfRule type="expression" dxfId="8" priority="41">
      <formula>AND($A8&lt;&gt;"",$Q8="",$S8="")</formula>
    </cfRule>
  </conditionalFormatting>
  <conditionalFormatting sqref="T8:T103">
    <cfRule type="expression" dxfId="7" priority="11">
      <formula>AND($A8&lt;&gt;"",$Q8="",$T8="")</formula>
    </cfRule>
  </conditionalFormatting>
  <conditionalFormatting sqref="V8:V103">
    <cfRule type="expression" dxfId="6" priority="6">
      <formula>AND($A8&lt;&gt;"",$Q8="",$V8="")</formula>
    </cfRule>
  </conditionalFormatting>
  <conditionalFormatting sqref="W8:W103">
    <cfRule type="expression" dxfId="5" priority="5">
      <formula>AND($A8&lt;&gt;"",$Q8="",$W8="")</formula>
    </cfRule>
  </conditionalFormatting>
  <conditionalFormatting sqref="Y8:Y103">
    <cfRule type="expression" dxfId="4" priority="4">
      <formula>AND($A8&lt;&gt;"",$Q8="",$Y8="")</formula>
    </cfRule>
  </conditionalFormatting>
  <conditionalFormatting sqref="Z8:Z103">
    <cfRule type="expression" dxfId="3" priority="3">
      <formula>AND($A8&lt;&gt;"",$Q8="",$Z8="")</formula>
    </cfRule>
  </conditionalFormatting>
  <conditionalFormatting sqref="AB8:AB103">
    <cfRule type="expression" dxfId="2" priority="8">
      <formula>AND($A8&lt;&gt;"",$Q8="")</formula>
    </cfRule>
    <cfRule type="expression" dxfId="1" priority="10">
      <formula>AND($Q8=1,$AB8="")</formula>
    </cfRule>
  </conditionalFormatting>
  <dataValidations count="20">
    <dataValidation type="whole" imeMode="halfAlpha" operator="lessThan" allowBlank="1" showInputMessage="1" showErrorMessage="1" sqref="B104" xr:uid="{00000000-0002-0000-0000-000000000000}">
      <formula1>7</formula1>
    </dataValidation>
    <dataValidation type="textLength" imeMode="halfKatakana" operator="lessThanOrEqual" allowBlank="1" showInputMessage="1" showErrorMessage="1" sqref="F8:F104" xr:uid="{00000000-0002-0000-0000-000001000000}">
      <formula1>18</formula1>
    </dataValidation>
    <dataValidation type="whole" allowBlank="1" showInputMessage="1" showErrorMessage="1" sqref="D104" xr:uid="{00000000-0002-0000-0000-000002000000}">
      <formula1>5010101</formula1>
      <formula2>5991231</formula2>
    </dataValidation>
    <dataValidation type="textLength" operator="lessThanOrEqual" allowBlank="1" showInputMessage="1" showErrorMessage="1" sqref="S104:Z104" xr:uid="{00000000-0002-0000-0000-000003000000}">
      <formula1>7</formula1>
    </dataValidation>
    <dataValidation type="textLength" imeMode="halfAlpha" operator="lessThanOrEqual" allowBlank="1" showInputMessage="1" showErrorMessage="1" sqref="E104 C8:C104" xr:uid="{00000000-0002-0000-0000-000004000000}">
      <formula1>8</formula1>
    </dataValidation>
    <dataValidation type="textLength" imeMode="halfAlpha" operator="lessThanOrEqual" allowBlank="1" showInputMessage="1" showErrorMessage="1" sqref="A104" xr:uid="{00000000-0002-0000-0000-000005000000}">
      <formula1>3</formula1>
    </dataValidation>
    <dataValidation type="list" imeMode="halfAlpha" showInputMessage="1" showErrorMessage="1" sqref="G8:G103" xr:uid="{00000000-0002-0000-0000-000006000000}">
      <formula1>"1,2"</formula1>
    </dataValidation>
    <dataValidation type="list" imeMode="halfAlpha" showInputMessage="1" showErrorMessage="1" sqref="I8:I103" xr:uid="{00000000-0002-0000-0000-000007000000}">
      <formula1>"10,30,41,99"</formula1>
    </dataValidation>
    <dataValidation type="whole" imeMode="halfAlpha" operator="lessThanOrEqual" allowBlank="1" showInputMessage="1" showErrorMessage="1" sqref="A8:A103" xr:uid="{00000000-0002-0000-0000-000008000000}">
      <formula1>100</formula1>
    </dataValidation>
    <dataValidation type="list" imeMode="halfAlpha" operator="lessThanOrEqual" showInputMessage="1" showErrorMessage="1" sqref="E8:E103" xr:uid="{00000000-0002-0000-0000-000009000000}">
      <formula1>"1,2"</formula1>
    </dataValidation>
    <dataValidation type="whole" allowBlank="1" showInputMessage="1" showErrorMessage="1" sqref="F7" xr:uid="{00000000-0002-0000-0000-00000A000000}">
      <formula1>1</formula1>
      <formula2>31</formula2>
    </dataValidation>
    <dataValidation type="whole" imeMode="halfAlpha" allowBlank="1" showInputMessage="1" showErrorMessage="1" sqref="D8" xr:uid="{00000000-0002-0000-0000-00000B000000}">
      <formula1>5010101</formula1>
      <formula2>5991231</formula2>
    </dataValidation>
    <dataValidation type="whole" imeMode="halfAlpha" allowBlank="1" showInputMessage="1" showErrorMessage="1" sqref="H8:H103" xr:uid="{00000000-0002-0000-0000-00000C000000}">
      <formula1>3010101</formula1>
      <formula2>5991231</formula2>
    </dataValidation>
    <dataValidation type="textLength" imeMode="halfAlpha" operator="lessThanOrEqual" allowBlank="1" showInputMessage="1" showErrorMessage="1" sqref="S8:T103 V8:W103 Y8:Z103 AB8:AB103" xr:uid="{00000000-0002-0000-0000-00000D000000}">
      <formula1>7</formula1>
    </dataValidation>
    <dataValidation type="whole" imeMode="halfAlpha" operator="lessThan" allowBlank="1" showInputMessage="1" showErrorMessage="1" sqref="B8:B103" xr:uid="{00000000-0002-0000-0000-00000E000000}">
      <formula1>8</formula1>
    </dataValidation>
    <dataValidation type="whole" imeMode="halfAlpha" showInputMessage="1" showErrorMessage="1" sqref="J8:J103" xr:uid="{00000000-0002-0000-0000-00000F000000}">
      <formula1>50101</formula1>
      <formula2>59999</formula2>
    </dataValidation>
    <dataValidation type="whole" imeMode="halfAlpha" showInputMessage="1" showErrorMessage="1" sqref="K8:K103" xr:uid="{00000000-0002-0000-0000-000010000000}">
      <formula1>1</formula1>
      <formula2>50</formula2>
    </dataValidation>
    <dataValidation type="list" imeMode="halfAlpha" showInputMessage="1" showErrorMessage="1" sqref="Q8:Q103" xr:uid="{00000000-0002-0000-0000-000011000000}">
      <formula1>"1"</formula1>
    </dataValidation>
    <dataValidation type="whole" allowBlank="1" showInputMessage="1" showErrorMessage="1" sqref="B7" xr:uid="{00000000-0002-0000-0000-000012000000}">
      <formula1>1</formula1>
      <formula2>99</formula2>
    </dataValidation>
    <dataValidation type="whole" allowBlank="1" showInputMessage="1" showErrorMessage="1" sqref="D7" xr:uid="{00000000-0002-0000-0000-000013000000}">
      <formula1>1</formula1>
      <formula2>12</formula2>
    </dataValidation>
  </dataValidations>
  <printOptions horizontalCentered="1" verticalCentered="1"/>
  <pageMargins left="0.51181102362204722" right="0.51181102362204722" top="0.55118110236220474" bottom="0.55118110236220474" header="0.31496062992125984" footer="0.31496062992125984"/>
  <pageSetup paperSize="9" scale="35" fitToHeight="3" orientation="landscape" r:id="rId1"/>
  <ignoredErrors>
    <ignoredError sqref="D9:D103"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AU98"/>
  <sheetViews>
    <sheetView zoomScale="80" zoomScaleNormal="80" workbookViewId="0">
      <selection activeCell="F2" sqref="F2"/>
    </sheetView>
  </sheetViews>
  <sheetFormatPr defaultRowHeight="18.75" x14ac:dyDescent="0.4"/>
  <cols>
    <col min="1" max="3" width="9" style="2" customWidth="1"/>
    <col min="4" max="7" width="9" style="2"/>
    <col min="8" max="8" width="9" style="2" customWidth="1"/>
    <col min="9" max="10" width="9" style="2"/>
    <col min="11" max="13" width="9.125" style="2" customWidth="1"/>
    <col min="14" max="20" width="9" style="2"/>
    <col min="21" max="21" width="9" style="23"/>
    <col min="22" max="28" width="9" style="2"/>
    <col min="29" max="29" width="9" style="2" customWidth="1"/>
    <col min="30" max="30" width="9.125" style="2" customWidth="1"/>
    <col min="31" max="31" width="9" style="2" customWidth="1"/>
    <col min="32" max="16384" width="9" style="2"/>
  </cols>
  <sheetData>
    <row r="1" spans="1:47" x14ac:dyDescent="0.4">
      <c r="A1" s="2" t="s">
        <v>44</v>
      </c>
      <c r="B1" s="2" t="s">
        <v>45</v>
      </c>
      <c r="C1" s="2" t="s">
        <v>46</v>
      </c>
      <c r="D1" s="2" t="s">
        <v>47</v>
      </c>
      <c r="E1" s="2" t="s">
        <v>48</v>
      </c>
      <c r="F1" s="2" t="s">
        <v>75</v>
      </c>
      <c r="I1" s="2" t="s">
        <v>76</v>
      </c>
      <c r="J1" s="2" t="s">
        <v>49</v>
      </c>
      <c r="N1" s="2" t="s">
        <v>50</v>
      </c>
      <c r="O1" s="2" t="s">
        <v>51</v>
      </c>
      <c r="P1" s="2" t="s">
        <v>52</v>
      </c>
      <c r="Q1" s="2" t="s">
        <v>51</v>
      </c>
      <c r="R1" s="2" t="s">
        <v>52</v>
      </c>
      <c r="S1" s="2" t="s">
        <v>53</v>
      </c>
      <c r="T1" s="2" t="s">
        <v>54</v>
      </c>
      <c r="U1" s="23" t="s">
        <v>55</v>
      </c>
      <c r="V1" s="2" t="s">
        <v>56</v>
      </c>
      <c r="W1" s="2" t="s">
        <v>57</v>
      </c>
      <c r="X1" s="2" t="s">
        <v>58</v>
      </c>
      <c r="Y1" s="2" t="s">
        <v>59</v>
      </c>
      <c r="Z1" s="2" t="s">
        <v>60</v>
      </c>
      <c r="AA1" s="2" t="s">
        <v>61</v>
      </c>
      <c r="AB1" s="2" t="s">
        <v>62</v>
      </c>
      <c r="AC1" s="2" t="s">
        <v>63</v>
      </c>
      <c r="AD1" s="2" t="s">
        <v>64</v>
      </c>
      <c r="AE1" s="2" t="s">
        <v>65</v>
      </c>
      <c r="AF1" s="2" t="s">
        <v>66</v>
      </c>
      <c r="AG1" s="2" t="s">
        <v>67</v>
      </c>
      <c r="AH1" s="2" t="s">
        <v>68</v>
      </c>
      <c r="AI1" s="2" t="s">
        <v>69</v>
      </c>
    </row>
    <row r="2" spans="1:47" x14ac:dyDescent="0.4">
      <c r="A2" s="2" t="str">
        <f>IF(COUNTA(入力シート!$A8),入力シート!$A8,"")</f>
        <v/>
      </c>
      <c r="B2" s="2" t="str">
        <f>IF($A2="","",入力シート!$C8)</f>
        <v/>
      </c>
      <c r="C2" s="2" t="str">
        <f>IF($A2="","",36)</f>
        <v/>
      </c>
      <c r="D2" s="2" t="str">
        <f>IF($A2="","",IF(入力シート!$E8=1,2,3))</f>
        <v/>
      </c>
      <c r="E2" s="2" t="str">
        <f>IF($A2="","",入力シート!$D8)</f>
        <v/>
      </c>
      <c r="F2" s="2" t="str">
        <f>IF(OR($A2="",入力シート!F8=""),"",入力シート!$F8)</f>
        <v/>
      </c>
      <c r="I2" s="2" t="str">
        <f>IF(OR($A2="",入力シート!H8=""),"",入力シート!$H8)</f>
        <v/>
      </c>
      <c r="J2" s="2" t="str">
        <f>IF(AND($A2&lt;&gt;"",入力シート!$B8&lt;&gt;""),入力シート!$B8,"")</f>
        <v/>
      </c>
      <c r="N2" s="2" t="str">
        <f>IF(AND($A2&lt;&gt;"",入力シート!$J8&lt;&gt;""),入力シート!$J8,"")</f>
        <v/>
      </c>
      <c r="O2" s="2" t="str">
        <f>IF(AND($A2&lt;&gt;"",入力シート!$K8&lt;&gt;""),入力シート!$K8,"")</f>
        <v/>
      </c>
      <c r="P2" s="2" t="str">
        <f>IF(AND($A2&lt;&gt;"",入力シート!$L8&lt;&gt;""),入力シート!$L8,"")</f>
        <v/>
      </c>
      <c r="Q2" s="2" t="str">
        <f>IF(AND($A2&lt;&gt;"",入力シート!$M8&lt;&gt;""),入力シート!$M8,"")</f>
        <v/>
      </c>
      <c r="R2" s="2" t="str">
        <f>IF(AND($A2&lt;&gt;"",入力シート!$N8&lt;&gt;""),入力シート!$N8,"")</f>
        <v/>
      </c>
      <c r="S2" s="2" t="str">
        <f>IF(AND($A2&lt;&gt;"",入力シート!$O8&lt;&gt;""),入力シート!$O8,"")</f>
        <v/>
      </c>
      <c r="T2" s="2" t="str">
        <f>IF(AND($A2&lt;&gt;"",入力シート!$P8&lt;&gt;""),入力シート!$P8,"")</f>
        <v/>
      </c>
      <c r="U2" s="23" t="str">
        <f>IF(AND(入力シート!S8&gt;0,入力シート!V8&gt;0,入力シート!Y8&gt;0),4,"")</f>
        <v/>
      </c>
      <c r="V2" s="23" t="str">
        <f>IF(AND(入力シート!S8&gt;0,入力シート!V8&gt;0,入力シート!Y8&gt;0),5,"")</f>
        <v/>
      </c>
      <c r="W2" s="23" t="str">
        <f>IF(AND(入力シート!S8&gt;0,入力シート!V8&gt;0,入力シート!Y8&gt;0),6,"")</f>
        <v/>
      </c>
      <c r="X2" s="23" t="str">
        <f>IF(AND(入力シート!S8&gt;0,入力シート!V8&gt;0,入力シート!Y8&gt;0),入力シート!S8,"")</f>
        <v/>
      </c>
      <c r="Y2" s="23" t="str">
        <f>IF(AND(入力シート!S8&gt;0,入力シート!$V8&gt;0,入力シート!Y8&gt;0),入力シート!$V8,"")</f>
        <v/>
      </c>
      <c r="Z2" s="23" t="str">
        <f>IF(AND(入力シート!S8&gt;0,入力シート!V8&gt;0,入力シート!$Y8&gt;0),入力シート!$Y8,"")</f>
        <v/>
      </c>
      <c r="AA2" s="23" t="str">
        <f>IF(AND(入力シート!S8&gt;0,入力シート!V8&gt;0,入力シート!Y8&gt;0),入力シート!T8,"")</f>
        <v/>
      </c>
      <c r="AB2" s="23" t="str">
        <f>IF(AND(入力シート!S8&gt;0,入力シート!V8&gt;0,入力シート!Y8&gt;0),入力シート!$W8,"")</f>
        <v/>
      </c>
      <c r="AC2" s="23" t="str">
        <f>IF(AND(入力シート!S8&gt;0,入力シート!V8&gt;0,入力シート!Y8&gt;0),入力シート!$Z8,"")</f>
        <v/>
      </c>
      <c r="AD2" s="2" t="str">
        <f>IF(SUM(X2,AA2)&gt;0,SUM(X2,AA2),"")</f>
        <v/>
      </c>
      <c r="AE2" s="2" t="str">
        <f>IF(SUM(Y2,AB2)&gt;0,SUM(Y2,AB2),"")</f>
        <v/>
      </c>
      <c r="AF2" s="2" t="str">
        <f>IF(SUM(Z2,AC2)&gt;0,SUM(Z2,AC2),"")</f>
        <v/>
      </c>
      <c r="AG2" s="2" t="str">
        <f>IF(A2="","",IF(AND(A2&lt;&gt;"",AI2=""),1,IF(SUM(AD2:AF2)=0,2,0)))</f>
        <v/>
      </c>
      <c r="AH2" s="2" t="str">
        <f>IF(OR(AND(A2&lt;&gt;"",入力シート!Q8=1),AND(A2&lt;&gt;"",SUM(AD2:AF2)=0)),1,"")</f>
        <v/>
      </c>
      <c r="AI2" s="2" t="str">
        <f>IF(AND($AH2=1,入力シート!$AB8&lt;&gt;""),入力シート!$AB8,入力シート!$AA8)</f>
        <v/>
      </c>
      <c r="AU2" s="2" t="str">
        <f>IF($A2="","",1)</f>
        <v/>
      </c>
    </row>
    <row r="3" spans="1:47" x14ac:dyDescent="0.4">
      <c r="A3" s="2" t="str">
        <f>IF(COUNTA(入力シート!$A9),入力シート!$A9,"")</f>
        <v/>
      </c>
      <c r="B3" s="2" t="str">
        <f>IF($A3="","",入力シート!$C9)</f>
        <v/>
      </c>
      <c r="C3" s="2" t="str">
        <f t="shared" ref="C3:C66" si="0">IF($A3="","",36)</f>
        <v/>
      </c>
      <c r="D3" s="2" t="str">
        <f>IF($A3="","",IF(入力シート!$E9=1,2,3))</f>
        <v/>
      </c>
      <c r="E3" s="2" t="str">
        <f>IF($A3="","",入力シート!$D9)</f>
        <v/>
      </c>
      <c r="F3" s="2" t="str">
        <f>IF(OR($A3="",入力シート!F9=""),"",入力シート!$F9)</f>
        <v/>
      </c>
      <c r="I3" s="2" t="str">
        <f>IF(OR($A3="",入力シート!H9=""),"",入力シート!$H9)</f>
        <v/>
      </c>
      <c r="J3" s="2" t="str">
        <f>IF(AND($A3&lt;&gt;"",入力シート!$B9&lt;&gt;""),入力シート!$B9,"")</f>
        <v/>
      </c>
      <c r="N3" s="2" t="str">
        <f>IF(AND($A3&lt;&gt;"",入力シート!$J9&lt;&gt;""),入力シート!$J9,"")</f>
        <v/>
      </c>
      <c r="O3" s="2" t="str">
        <f>IF(AND($A3&lt;&gt;"",入力シート!$K9&lt;&gt;""),入力シート!$K9,"")</f>
        <v/>
      </c>
      <c r="P3" s="2" t="str">
        <f>IF(AND($A3&lt;&gt;"",入力シート!$L9&lt;&gt;""),入力シート!$L9,"")</f>
        <v/>
      </c>
      <c r="Q3" s="2" t="str">
        <f>IF(AND($A3&lt;&gt;"",入力シート!$M9&lt;&gt;""),入力シート!$M9,"")</f>
        <v/>
      </c>
      <c r="R3" s="2" t="str">
        <f>IF(AND($A3&lt;&gt;"",入力シート!$N9&lt;&gt;""),入力シート!$N9,"")</f>
        <v/>
      </c>
      <c r="S3" s="2" t="str">
        <f>IF(AND($A3&lt;&gt;"",入力シート!$O9&lt;&gt;""),入力シート!$O9,"")</f>
        <v/>
      </c>
      <c r="T3" s="2" t="str">
        <f>IF(AND($A3&lt;&gt;"",入力シート!$P9&lt;&gt;""),入力シート!$P9,"")</f>
        <v/>
      </c>
      <c r="U3" s="23" t="str">
        <f>IF(AND(入力シート!S9&gt;0,入力シート!V9&gt;0,入力シート!Y9&gt;0),4,"")</f>
        <v/>
      </c>
      <c r="V3" s="23" t="str">
        <f>IF(AND(入力シート!S9&gt;0,入力シート!V9&gt;0,入力シート!Y9&gt;0),5,"")</f>
        <v/>
      </c>
      <c r="W3" s="23" t="str">
        <f>IF(AND(入力シート!S9&gt;0,入力シート!V9&gt;0,入力シート!Y9&gt;0),6,"")</f>
        <v/>
      </c>
      <c r="X3" s="23" t="str">
        <f>IF(AND(入力シート!S9&gt;0,入力シート!V9&gt;0,入力シート!Y9&gt;0),入力シート!S9,"")</f>
        <v/>
      </c>
      <c r="Y3" s="23" t="str">
        <f>IF(AND(入力シート!S9&gt;0,入力シート!$V9&gt;0,入力シート!Y9&gt;0),入力シート!$V9,"")</f>
        <v/>
      </c>
      <c r="Z3" s="23" t="str">
        <f>IF(AND(入力シート!S9&gt;0,入力シート!V9&gt;0,入力シート!$Y9&gt;0),入力シート!$Y9,"")</f>
        <v/>
      </c>
      <c r="AA3" s="23" t="str">
        <f>IF(AND(入力シート!S9&gt;0,入力シート!V9&gt;0,入力シート!Y9&gt;0),入力シート!T9,"")</f>
        <v/>
      </c>
      <c r="AB3" s="23" t="str">
        <f>IF(AND(入力シート!S9&gt;0,入力シート!V9&gt;0,入力シート!Y9&gt;0),入力シート!$W9,"")</f>
        <v/>
      </c>
      <c r="AC3" s="23" t="str">
        <f>IF(AND(入力シート!S9&gt;0,入力シート!V9&gt;0,入力シート!Y9&gt;0),入力シート!$Z9,"")</f>
        <v/>
      </c>
      <c r="AD3" s="2" t="str">
        <f t="shared" ref="AD3:AD66" si="1">IF(SUM(X3,AA3)&gt;0,SUM(X3,AA3),"")</f>
        <v/>
      </c>
      <c r="AE3" s="2" t="str">
        <f t="shared" ref="AE3:AE66" si="2">IF(SUM(Y3,AB3)&gt;0,SUM(Y3,AB3),"")</f>
        <v/>
      </c>
      <c r="AF3" s="2" t="str">
        <f t="shared" ref="AF3:AF66" si="3">IF(SUM(Z3,AC3)&gt;0,SUM(Z3,AC3),"")</f>
        <v/>
      </c>
      <c r="AG3" s="2" t="str">
        <f t="shared" ref="AG3:AG66" si="4">IF(A3="","",IF(AND(A3&lt;&gt;"",AI3=""),1,IF(SUM(AD3:AF3)=0,2,0)))</f>
        <v/>
      </c>
      <c r="AH3" s="2" t="str">
        <f>IF(OR(AND(A3&lt;&gt;"",入力シート!Q9=1),AND(A3&lt;&gt;"",SUM(AD3:AF3)=0)),1,"")</f>
        <v/>
      </c>
      <c r="AI3" s="2" t="str">
        <f>IF(AND($AH3=1,入力シート!$AB9&lt;&gt;""),入力シート!$AB9,入力シート!$AA9)</f>
        <v/>
      </c>
      <c r="AU3" s="2" t="str">
        <f t="shared" ref="AU3:AU66" si="5">IF($A3="","",1)</f>
        <v/>
      </c>
    </row>
    <row r="4" spans="1:47" x14ac:dyDescent="0.4">
      <c r="A4" s="2" t="str">
        <f>IF(COUNTA(入力シート!$A10),入力シート!$A10,"")</f>
        <v/>
      </c>
      <c r="B4" s="2" t="str">
        <f>IF($A4="","",入力シート!$C10)</f>
        <v/>
      </c>
      <c r="C4" s="2" t="str">
        <f t="shared" si="0"/>
        <v/>
      </c>
      <c r="D4" s="2" t="str">
        <f>IF($A4="","",IF(入力シート!$E10=1,2,3))</f>
        <v/>
      </c>
      <c r="E4" s="2" t="str">
        <f>IF($A4="","",入力シート!$D10)</f>
        <v/>
      </c>
      <c r="F4" s="2" t="str">
        <f>IF(OR($A4="",入力シート!F10=""),"",入力シート!$F10)</f>
        <v/>
      </c>
      <c r="I4" s="2" t="str">
        <f>IF(OR($A4="",入力シート!H10=""),"",入力シート!$H10)</f>
        <v/>
      </c>
      <c r="J4" s="2" t="str">
        <f>IF(AND($A4&lt;&gt;"",入力シート!$B10&lt;&gt;""),入力シート!$B10,"")</f>
        <v/>
      </c>
      <c r="N4" s="2" t="str">
        <f>IF(AND($A4&lt;&gt;"",入力シート!$J10&lt;&gt;""),入力シート!$J10,"")</f>
        <v/>
      </c>
      <c r="O4" s="2" t="str">
        <f>IF(AND($A4&lt;&gt;"",入力シート!$K10&lt;&gt;""),入力シート!$K10,"")</f>
        <v/>
      </c>
      <c r="P4" s="2" t="str">
        <f>IF(AND($A4&lt;&gt;"",入力シート!$L10&lt;&gt;""),入力シート!$L10,"")</f>
        <v/>
      </c>
      <c r="Q4" s="2" t="str">
        <f>IF(AND($A4&lt;&gt;"",入力シート!$M10&lt;&gt;""),入力シート!$M10,"")</f>
        <v/>
      </c>
      <c r="R4" s="2" t="str">
        <f>IF(AND($A4&lt;&gt;"",入力シート!$N10&lt;&gt;""),入力シート!$N10,"")</f>
        <v/>
      </c>
      <c r="S4" s="2" t="str">
        <f>IF(AND($A4&lt;&gt;"",入力シート!$O10&lt;&gt;""),入力シート!$O10,"")</f>
        <v/>
      </c>
      <c r="T4" s="2" t="str">
        <f>IF(AND($A4&lt;&gt;"",入力シート!$P10&lt;&gt;""),入力シート!$P10,"")</f>
        <v/>
      </c>
      <c r="U4" s="23" t="str">
        <f>IF(AND(入力シート!S10&gt;0,入力シート!V10&gt;0,入力シート!Y10&gt;0),4,"")</f>
        <v/>
      </c>
      <c r="V4" s="23" t="str">
        <f>IF(AND(入力シート!S10&gt;0,入力シート!V10&gt;0,入力シート!Y10&gt;0),5,"")</f>
        <v/>
      </c>
      <c r="W4" s="23" t="str">
        <f>IF(AND(入力シート!S10&gt;0,入力シート!V10&gt;0,入力シート!Y10&gt;0),6,"")</f>
        <v/>
      </c>
      <c r="X4" s="23" t="str">
        <f>IF(AND(入力シート!S10&gt;0,入力シート!V10&gt;0,入力シート!Y10&gt;0),入力シート!S10,"")</f>
        <v/>
      </c>
      <c r="Y4" s="23" t="str">
        <f>IF(AND(入力シート!S10&gt;0,入力シート!$V10&gt;0,入力シート!Y10&gt;0),入力シート!$V10,"")</f>
        <v/>
      </c>
      <c r="Z4" s="23" t="str">
        <f>IF(AND(入力シート!S10&gt;0,入力シート!V10&gt;0,入力シート!$Y10&gt;0),入力シート!$Y10,"")</f>
        <v/>
      </c>
      <c r="AA4" s="23" t="str">
        <f>IF(AND(入力シート!S10&gt;0,入力シート!V10&gt;0,入力シート!Y10&gt;0),入力シート!T10,"")</f>
        <v/>
      </c>
      <c r="AB4" s="23" t="str">
        <f>IF(AND(入力シート!S10&gt;0,入力シート!V10&gt;0,入力シート!Y10&gt;0),入力シート!$W10,"")</f>
        <v/>
      </c>
      <c r="AC4" s="23" t="str">
        <f>IF(AND(入力シート!S10&gt;0,入力シート!V10&gt;0,入力シート!Y10&gt;0),入力シート!$Z10,"")</f>
        <v/>
      </c>
      <c r="AD4" s="2" t="str">
        <f t="shared" si="1"/>
        <v/>
      </c>
      <c r="AE4" s="2" t="str">
        <f t="shared" si="2"/>
        <v/>
      </c>
      <c r="AF4" s="2" t="str">
        <f t="shared" si="3"/>
        <v/>
      </c>
      <c r="AG4" s="2" t="str">
        <f t="shared" si="4"/>
        <v/>
      </c>
      <c r="AH4" s="2" t="str">
        <f>IF(OR(AND(A4&lt;&gt;"",入力シート!Q10=1),AND(A4&lt;&gt;"",SUM(AD4:AF4)=0)),1,"")</f>
        <v/>
      </c>
      <c r="AI4" s="2" t="str">
        <f>IF(AND($AH4=1,入力シート!$AB10&lt;&gt;""),入力シート!$AB10,入力シート!$AA10)</f>
        <v/>
      </c>
      <c r="AU4" s="2" t="str">
        <f t="shared" si="5"/>
        <v/>
      </c>
    </row>
    <row r="5" spans="1:47" x14ac:dyDescent="0.4">
      <c r="A5" s="2" t="str">
        <f>IF(COUNTA(入力シート!$A11),入力シート!$A11,"")</f>
        <v/>
      </c>
      <c r="B5" s="2" t="str">
        <f>IF($A5="","",入力シート!$C11)</f>
        <v/>
      </c>
      <c r="C5" s="2" t="str">
        <f t="shared" si="0"/>
        <v/>
      </c>
      <c r="D5" s="2" t="str">
        <f>IF($A5="","",IF(入力シート!$E11=1,2,3))</f>
        <v/>
      </c>
      <c r="E5" s="2" t="str">
        <f>IF($A5="","",入力シート!$D11)</f>
        <v/>
      </c>
      <c r="F5" s="2" t="str">
        <f>IF(OR($A5="",入力シート!F11=""),"",入力シート!$F11)</f>
        <v/>
      </c>
      <c r="I5" s="2" t="str">
        <f>IF(OR($A5="",入力シート!H11=""),"",入力シート!$H11)</f>
        <v/>
      </c>
      <c r="J5" s="2" t="str">
        <f>IF(AND($A5&lt;&gt;"",入力シート!$B11&lt;&gt;""),入力シート!$B11,"")</f>
        <v/>
      </c>
      <c r="N5" s="2" t="str">
        <f>IF(AND($A5&lt;&gt;"",入力シート!$J11&lt;&gt;""),入力シート!$J11,"")</f>
        <v/>
      </c>
      <c r="O5" s="2" t="str">
        <f>IF(AND($A5&lt;&gt;"",入力シート!$K11&lt;&gt;""),入力シート!$K11,"")</f>
        <v/>
      </c>
      <c r="P5" s="2" t="str">
        <f>IF(AND($A5&lt;&gt;"",入力シート!$L11&lt;&gt;""),入力シート!$L11,"")</f>
        <v/>
      </c>
      <c r="Q5" s="2" t="str">
        <f>IF(AND($A5&lt;&gt;"",入力シート!$M11&lt;&gt;""),入力シート!$M11,"")</f>
        <v/>
      </c>
      <c r="R5" s="2" t="str">
        <f>IF(AND($A5&lt;&gt;"",入力シート!$N11&lt;&gt;""),入力シート!$N11,"")</f>
        <v/>
      </c>
      <c r="S5" s="2" t="str">
        <f>IF(AND($A5&lt;&gt;"",入力シート!$O11&lt;&gt;""),入力シート!$O11,"")</f>
        <v/>
      </c>
      <c r="T5" s="2" t="str">
        <f>IF(AND($A5&lt;&gt;"",入力シート!$P11&lt;&gt;""),入力シート!$P11,"")</f>
        <v/>
      </c>
      <c r="U5" s="23" t="str">
        <f>IF(AND(入力シート!S11&gt;0,入力シート!V11&gt;0,入力シート!Y11&gt;0),4,"")</f>
        <v/>
      </c>
      <c r="V5" s="23" t="str">
        <f>IF(AND(入力シート!S11&gt;0,入力シート!V11&gt;0,入力シート!Y11&gt;0),5,"")</f>
        <v/>
      </c>
      <c r="W5" s="23" t="str">
        <f>IF(AND(入力シート!S11&gt;0,入力シート!V11&gt;0,入力シート!Y11&gt;0),6,"")</f>
        <v/>
      </c>
      <c r="X5" s="23" t="str">
        <f>IF(AND(入力シート!S11&gt;0,入力シート!V11&gt;0,入力シート!Y11&gt;0),入力シート!S11,"")</f>
        <v/>
      </c>
      <c r="Y5" s="23" t="str">
        <f>IF(AND(入力シート!S11&gt;0,入力シート!$V11&gt;0,入力シート!Y11&gt;0),入力シート!$V11,"")</f>
        <v/>
      </c>
      <c r="Z5" s="23" t="str">
        <f>IF(AND(入力シート!S11&gt;0,入力シート!V11&gt;0,入力シート!$Y11&gt;0),入力シート!$Y11,"")</f>
        <v/>
      </c>
      <c r="AA5" s="23" t="str">
        <f>IF(AND(入力シート!S11&gt;0,入力シート!V11&gt;0,入力シート!Y11&gt;0),入力シート!T11,"")</f>
        <v/>
      </c>
      <c r="AB5" s="23" t="str">
        <f>IF(AND(入力シート!S11&gt;0,入力シート!V11&gt;0,入力シート!Y11&gt;0),入力シート!$W11,"")</f>
        <v/>
      </c>
      <c r="AC5" s="23" t="str">
        <f>IF(AND(入力シート!S11&gt;0,入力シート!V11&gt;0,入力シート!Y11&gt;0),入力シート!$Z11,"")</f>
        <v/>
      </c>
      <c r="AD5" s="2" t="str">
        <f t="shared" si="1"/>
        <v/>
      </c>
      <c r="AE5" s="2" t="str">
        <f t="shared" si="2"/>
        <v/>
      </c>
      <c r="AF5" s="2" t="str">
        <f t="shared" si="3"/>
        <v/>
      </c>
      <c r="AG5" s="2" t="str">
        <f t="shared" si="4"/>
        <v/>
      </c>
      <c r="AH5" s="2" t="str">
        <f>IF(OR(AND(A5&lt;&gt;"",入力シート!Q11=1),AND(A5&lt;&gt;"",SUM(AD5:AF5)=0)),1,"")</f>
        <v/>
      </c>
      <c r="AI5" s="2" t="str">
        <f>IF(AND($AH5=1,入力シート!$AB11&lt;&gt;""),入力シート!$AB11,入力シート!$AA11)</f>
        <v/>
      </c>
      <c r="AU5" s="2" t="str">
        <f t="shared" si="5"/>
        <v/>
      </c>
    </row>
    <row r="6" spans="1:47" x14ac:dyDescent="0.4">
      <c r="A6" s="2" t="str">
        <f>IF(COUNTA(入力シート!$A12),入力シート!$A12,"")</f>
        <v/>
      </c>
      <c r="B6" s="2" t="str">
        <f>IF($A6="","",入力シート!$C12)</f>
        <v/>
      </c>
      <c r="C6" s="2" t="str">
        <f t="shared" si="0"/>
        <v/>
      </c>
      <c r="D6" s="2" t="str">
        <f>IF($A6="","",IF(入力シート!$E12=1,2,3))</f>
        <v/>
      </c>
      <c r="E6" s="2" t="str">
        <f>IF($A6="","",入力シート!$D12)</f>
        <v/>
      </c>
      <c r="F6" s="2" t="str">
        <f>IF(OR($A6="",入力シート!F12=""),"",入力シート!$F12)</f>
        <v/>
      </c>
      <c r="I6" s="2" t="str">
        <f>IF(OR($A6="",入力シート!H12=""),"",入力シート!$H12)</f>
        <v/>
      </c>
      <c r="J6" s="2" t="str">
        <f>IF(AND($A6&lt;&gt;"",入力シート!$B12&lt;&gt;""),入力シート!$B12,"")</f>
        <v/>
      </c>
      <c r="N6" s="2" t="str">
        <f>IF(AND($A6&lt;&gt;"",入力シート!$J12&lt;&gt;""),入力シート!$J12,"")</f>
        <v/>
      </c>
      <c r="O6" s="2" t="str">
        <f>IF(AND($A6&lt;&gt;"",入力シート!$K12&lt;&gt;""),入力シート!$K12,"")</f>
        <v/>
      </c>
      <c r="P6" s="2" t="str">
        <f>IF(AND($A6&lt;&gt;"",入力シート!$L12&lt;&gt;""),入力シート!$L12,"")</f>
        <v/>
      </c>
      <c r="Q6" s="2" t="str">
        <f>IF(AND($A6&lt;&gt;"",入力シート!$M12&lt;&gt;""),入力シート!$M12,"")</f>
        <v/>
      </c>
      <c r="R6" s="2" t="str">
        <f>IF(AND($A6&lt;&gt;"",入力シート!$N12&lt;&gt;""),入力シート!$N12,"")</f>
        <v/>
      </c>
      <c r="S6" s="2" t="str">
        <f>IF(AND($A6&lt;&gt;"",入力シート!$O12&lt;&gt;""),入力シート!$O12,"")</f>
        <v/>
      </c>
      <c r="T6" s="2" t="str">
        <f>IF(AND($A6&lt;&gt;"",入力シート!$P12&lt;&gt;""),入力シート!$P12,"")</f>
        <v/>
      </c>
      <c r="U6" s="23" t="str">
        <f>IF(AND(入力シート!S12&gt;0,入力シート!V12&gt;0,入力シート!Y12&gt;0),4,"")</f>
        <v/>
      </c>
      <c r="V6" s="23" t="str">
        <f>IF(AND(入力シート!S12&gt;0,入力シート!V12&gt;0,入力シート!Y12&gt;0),5,"")</f>
        <v/>
      </c>
      <c r="W6" s="23" t="str">
        <f>IF(AND(入力シート!S12&gt;0,入力シート!V12&gt;0,入力シート!Y12&gt;0),6,"")</f>
        <v/>
      </c>
      <c r="X6" s="23" t="str">
        <f>IF(AND(入力シート!S12&gt;0,入力シート!V12&gt;0,入力シート!Y12&gt;0),入力シート!S12,"")</f>
        <v/>
      </c>
      <c r="Y6" s="23" t="str">
        <f>IF(AND(入力シート!S12&gt;0,入力シート!$V12&gt;0,入力シート!Y12&gt;0),入力シート!$V12,"")</f>
        <v/>
      </c>
      <c r="Z6" s="23" t="str">
        <f>IF(AND(入力シート!S12&gt;0,入力シート!V12&gt;0,入力シート!$Y12&gt;0),入力シート!$Y12,"")</f>
        <v/>
      </c>
      <c r="AA6" s="23" t="str">
        <f>IF(AND(入力シート!S12&gt;0,入力シート!V12&gt;0,入力シート!Y12&gt;0),入力シート!T12,"")</f>
        <v/>
      </c>
      <c r="AB6" s="23" t="str">
        <f>IF(AND(入力シート!S12&gt;0,入力シート!V12&gt;0,入力シート!Y12&gt;0),入力シート!$W12,"")</f>
        <v/>
      </c>
      <c r="AC6" s="23" t="str">
        <f>IF(AND(入力シート!S12&gt;0,入力シート!V12&gt;0,入力シート!Y12&gt;0),入力シート!$Z12,"")</f>
        <v/>
      </c>
      <c r="AD6" s="2" t="str">
        <f t="shared" si="1"/>
        <v/>
      </c>
      <c r="AE6" s="2" t="str">
        <f t="shared" si="2"/>
        <v/>
      </c>
      <c r="AF6" s="2" t="str">
        <f t="shared" si="3"/>
        <v/>
      </c>
      <c r="AG6" s="2" t="str">
        <f t="shared" si="4"/>
        <v/>
      </c>
      <c r="AH6" s="2" t="str">
        <f>IF(OR(AND(A6&lt;&gt;"",入力シート!Q12=1),AND(A6&lt;&gt;"",SUM(AD6:AF6)=0)),1,"")</f>
        <v/>
      </c>
      <c r="AI6" s="2" t="str">
        <f>IF(AND($AH6=1,入力シート!$AB12&lt;&gt;""),入力シート!$AB12,入力シート!$AA12)</f>
        <v/>
      </c>
      <c r="AU6" s="2" t="str">
        <f t="shared" si="5"/>
        <v/>
      </c>
    </row>
    <row r="7" spans="1:47" x14ac:dyDescent="0.4">
      <c r="A7" s="2" t="str">
        <f>IF(COUNTA(入力シート!$A13),入力シート!$A13,"")</f>
        <v/>
      </c>
      <c r="B7" s="2" t="str">
        <f>IF($A7="","",入力シート!$C13)</f>
        <v/>
      </c>
      <c r="C7" s="2" t="str">
        <f t="shared" si="0"/>
        <v/>
      </c>
      <c r="D7" s="2" t="str">
        <f>IF($A7="","",IF(入力シート!$E13=1,2,3))</f>
        <v/>
      </c>
      <c r="E7" s="2" t="str">
        <f>IF($A7="","",入力シート!$D13)</f>
        <v/>
      </c>
      <c r="F7" s="2" t="str">
        <f>IF(OR($A7="",入力シート!F13=""),"",入力シート!$F13)</f>
        <v/>
      </c>
      <c r="I7" s="2" t="str">
        <f>IF(OR($A7="",入力シート!H13=""),"",入力シート!$H13)</f>
        <v/>
      </c>
      <c r="J7" s="2" t="str">
        <f>IF(AND($A7&lt;&gt;"",入力シート!$B13&lt;&gt;""),入力シート!$B13,"")</f>
        <v/>
      </c>
      <c r="N7" s="2" t="str">
        <f>IF(AND($A7&lt;&gt;"",入力シート!$J13&lt;&gt;""),入力シート!$J13,"")</f>
        <v/>
      </c>
      <c r="O7" s="2" t="str">
        <f>IF(AND($A7&lt;&gt;"",入力シート!$K13&lt;&gt;""),入力シート!$K13,"")</f>
        <v/>
      </c>
      <c r="P7" s="2" t="str">
        <f>IF(AND($A7&lt;&gt;"",入力シート!$L13&lt;&gt;""),入力シート!$L13,"")</f>
        <v/>
      </c>
      <c r="Q7" s="2" t="str">
        <f>IF(AND($A7&lt;&gt;"",入力シート!$M13&lt;&gt;""),入力シート!$M13,"")</f>
        <v/>
      </c>
      <c r="R7" s="2" t="str">
        <f>IF(AND($A7&lt;&gt;"",入力シート!$N13&lt;&gt;""),入力シート!$N13,"")</f>
        <v/>
      </c>
      <c r="S7" s="2" t="str">
        <f>IF(AND($A7&lt;&gt;"",入力シート!$O13&lt;&gt;""),入力シート!$O13,"")</f>
        <v/>
      </c>
      <c r="T7" s="2" t="str">
        <f>IF(AND($A7&lt;&gt;"",入力シート!$P13&lt;&gt;""),入力シート!$P13,"")</f>
        <v/>
      </c>
      <c r="U7" s="23" t="str">
        <f>IF(AND(入力シート!S13&gt;0,入力シート!V13&gt;0,入力シート!Y13&gt;0),4,"")</f>
        <v/>
      </c>
      <c r="V7" s="23" t="str">
        <f>IF(AND(入力シート!S13&gt;0,入力シート!V13&gt;0,入力シート!Y13&gt;0),5,"")</f>
        <v/>
      </c>
      <c r="W7" s="23" t="str">
        <f>IF(AND(入力シート!S13&gt;0,入力シート!V13&gt;0,入力シート!Y13&gt;0),6,"")</f>
        <v/>
      </c>
      <c r="X7" s="23" t="str">
        <f>IF(AND(入力シート!S13&gt;0,入力シート!V13&gt;0,入力シート!Y13&gt;0),入力シート!S13,"")</f>
        <v/>
      </c>
      <c r="Y7" s="23" t="str">
        <f>IF(AND(入力シート!S13&gt;0,入力シート!$V13&gt;0,入力シート!Y13&gt;0),入力シート!$V13,"")</f>
        <v/>
      </c>
      <c r="Z7" s="23" t="str">
        <f>IF(AND(入力シート!S13&gt;0,入力シート!V13&gt;0,入力シート!$Y13&gt;0),入力シート!$Y13,"")</f>
        <v/>
      </c>
      <c r="AA7" s="23" t="str">
        <f>IF(AND(入力シート!S13&gt;0,入力シート!V13&gt;0,入力シート!Y13&gt;0),入力シート!T13,"")</f>
        <v/>
      </c>
      <c r="AB7" s="23" t="str">
        <f>IF(AND(入力シート!S13&gt;0,入力シート!V13&gt;0,入力シート!Y13&gt;0),入力シート!$W13,"")</f>
        <v/>
      </c>
      <c r="AC7" s="23" t="str">
        <f>IF(AND(入力シート!S13&gt;0,入力シート!V13&gt;0,入力シート!Y13&gt;0),入力シート!$Z13,"")</f>
        <v/>
      </c>
      <c r="AD7" s="2" t="str">
        <f t="shared" si="1"/>
        <v/>
      </c>
      <c r="AE7" s="2" t="str">
        <f t="shared" si="2"/>
        <v/>
      </c>
      <c r="AF7" s="2" t="str">
        <f t="shared" si="3"/>
        <v/>
      </c>
      <c r="AG7" s="2" t="str">
        <f t="shared" si="4"/>
        <v/>
      </c>
      <c r="AH7" s="2" t="str">
        <f>IF(OR(AND(A7&lt;&gt;"",入力シート!Q13=1),AND(A7&lt;&gt;"",SUM(AD7:AF7)=0)),1,"")</f>
        <v/>
      </c>
      <c r="AI7" s="2" t="str">
        <f>IF(AND($AH7=1,入力シート!$AB13&lt;&gt;""),入力シート!$AB13,入力シート!$AA13)</f>
        <v/>
      </c>
      <c r="AU7" s="2" t="str">
        <f t="shared" si="5"/>
        <v/>
      </c>
    </row>
    <row r="8" spans="1:47" x14ac:dyDescent="0.4">
      <c r="A8" s="2" t="str">
        <f>IF(COUNTA(入力シート!$A14),入力シート!$A14,"")</f>
        <v/>
      </c>
      <c r="B8" s="2" t="str">
        <f>IF($A8="","",入力シート!$C14)</f>
        <v/>
      </c>
      <c r="C8" s="2" t="str">
        <f t="shared" si="0"/>
        <v/>
      </c>
      <c r="D8" s="2" t="str">
        <f>IF($A8="","",IF(入力シート!$E14=1,2,3))</f>
        <v/>
      </c>
      <c r="E8" s="2" t="str">
        <f>IF($A8="","",入力シート!$D14)</f>
        <v/>
      </c>
      <c r="F8" s="2" t="str">
        <f>IF(OR($A8="",入力シート!F14=""),"",入力シート!$F14)</f>
        <v/>
      </c>
      <c r="I8" s="2" t="str">
        <f>IF(OR($A8="",入力シート!H14=""),"",入力シート!$H14)</f>
        <v/>
      </c>
      <c r="J8" s="2" t="str">
        <f>IF(AND($A8&lt;&gt;"",入力シート!$B14&lt;&gt;""),入力シート!$B14,"")</f>
        <v/>
      </c>
      <c r="N8" s="2" t="str">
        <f>IF(AND($A8&lt;&gt;"",入力シート!$J14&lt;&gt;""),入力シート!$J14,"")</f>
        <v/>
      </c>
      <c r="O8" s="2" t="str">
        <f>IF(AND($A8&lt;&gt;"",入力シート!$K14&lt;&gt;""),入力シート!$K14,"")</f>
        <v/>
      </c>
      <c r="P8" s="2" t="str">
        <f>IF(AND($A8&lt;&gt;"",入力シート!$L14&lt;&gt;""),入力シート!$L14,"")</f>
        <v/>
      </c>
      <c r="Q8" s="2" t="str">
        <f>IF(AND($A8&lt;&gt;"",入力シート!$M14&lt;&gt;""),入力シート!$M14,"")</f>
        <v/>
      </c>
      <c r="R8" s="2" t="str">
        <f>IF(AND($A8&lt;&gt;"",入力シート!$N14&lt;&gt;""),入力シート!$N14,"")</f>
        <v/>
      </c>
      <c r="S8" s="2" t="str">
        <f>IF(AND($A8&lt;&gt;"",入力シート!$O14&lt;&gt;""),入力シート!$O14,"")</f>
        <v/>
      </c>
      <c r="T8" s="2" t="str">
        <f>IF(AND($A8&lt;&gt;"",入力シート!$P14&lt;&gt;""),入力シート!$P14,"")</f>
        <v/>
      </c>
      <c r="U8" s="23" t="str">
        <f>IF(AND(入力シート!S14&gt;0,入力シート!V14&gt;0,入力シート!Y14&gt;0),4,"")</f>
        <v/>
      </c>
      <c r="V8" s="23" t="str">
        <f>IF(AND(入力シート!S14&gt;0,入力シート!V14&gt;0,入力シート!Y14&gt;0),5,"")</f>
        <v/>
      </c>
      <c r="W8" s="23" t="str">
        <f>IF(AND(入力シート!S14&gt;0,入力シート!V14&gt;0,入力シート!Y14&gt;0),6,"")</f>
        <v/>
      </c>
      <c r="X8" s="23" t="str">
        <f>IF(AND(入力シート!S14&gt;0,入力シート!V14&gt;0,入力シート!Y14&gt;0),入力シート!S14,"")</f>
        <v/>
      </c>
      <c r="Y8" s="23" t="str">
        <f>IF(AND(入力シート!S14&gt;0,入力シート!$V14&gt;0,入力シート!Y14&gt;0),入力シート!$V14,"")</f>
        <v/>
      </c>
      <c r="Z8" s="23" t="str">
        <f>IF(AND(入力シート!S14&gt;0,入力シート!V14&gt;0,入力シート!$Y14&gt;0),入力シート!$Y14,"")</f>
        <v/>
      </c>
      <c r="AA8" s="23" t="str">
        <f>IF(AND(入力シート!S14&gt;0,入力シート!V14&gt;0,入力シート!Y14&gt;0),入力シート!T14,"")</f>
        <v/>
      </c>
      <c r="AB8" s="23" t="str">
        <f>IF(AND(入力シート!S14&gt;0,入力シート!V14&gt;0,入力シート!Y14&gt;0),入力シート!$W14,"")</f>
        <v/>
      </c>
      <c r="AC8" s="23" t="str">
        <f>IF(AND(入力シート!S14&gt;0,入力シート!V14&gt;0,入力シート!Y14&gt;0),入力シート!$Z14,"")</f>
        <v/>
      </c>
      <c r="AD8" s="2" t="str">
        <f t="shared" si="1"/>
        <v/>
      </c>
      <c r="AE8" s="2" t="str">
        <f t="shared" si="2"/>
        <v/>
      </c>
      <c r="AF8" s="2" t="str">
        <f t="shared" si="3"/>
        <v/>
      </c>
      <c r="AG8" s="2" t="str">
        <f t="shared" si="4"/>
        <v/>
      </c>
      <c r="AH8" s="2" t="str">
        <f>IF(OR(AND(A8&lt;&gt;"",入力シート!Q14=1),AND(A8&lt;&gt;"",SUM(AD8:AF8)=0)),1,"")</f>
        <v/>
      </c>
      <c r="AI8" s="2" t="str">
        <f>IF(AND($AH8=1,入力シート!$AB14&lt;&gt;""),入力シート!$AB14,入力シート!$AA14)</f>
        <v/>
      </c>
      <c r="AU8" s="2" t="str">
        <f t="shared" si="5"/>
        <v/>
      </c>
    </row>
    <row r="9" spans="1:47" x14ac:dyDescent="0.4">
      <c r="A9" s="2" t="str">
        <f>IF(COUNTA(入力シート!$A15),入力シート!$A15,"")</f>
        <v/>
      </c>
      <c r="B9" s="2" t="str">
        <f>IF($A9="","",入力シート!$C15)</f>
        <v/>
      </c>
      <c r="C9" s="2" t="str">
        <f t="shared" si="0"/>
        <v/>
      </c>
      <c r="D9" s="2" t="str">
        <f>IF($A9="","",IF(入力シート!$E15=1,2,3))</f>
        <v/>
      </c>
      <c r="E9" s="2" t="str">
        <f>IF($A9="","",入力シート!$D15)</f>
        <v/>
      </c>
      <c r="F9" s="2" t="str">
        <f>IF(OR($A9="",入力シート!F15=""),"",入力シート!$F15)</f>
        <v/>
      </c>
      <c r="I9" s="2" t="str">
        <f>IF(OR($A9="",入力シート!H15=""),"",入力シート!$H15)</f>
        <v/>
      </c>
      <c r="J9" s="2" t="str">
        <f>IF(AND($A9&lt;&gt;"",入力シート!$B15&lt;&gt;""),入力シート!$B15,"")</f>
        <v/>
      </c>
      <c r="N9" s="2" t="str">
        <f>IF(AND($A9&lt;&gt;"",入力シート!$J15&lt;&gt;""),入力シート!$J15,"")</f>
        <v/>
      </c>
      <c r="O9" s="2" t="str">
        <f>IF(AND($A9&lt;&gt;"",入力シート!$K15&lt;&gt;""),入力シート!$K15,"")</f>
        <v/>
      </c>
      <c r="P9" s="2" t="str">
        <f>IF(AND($A9&lt;&gt;"",入力シート!$L15&lt;&gt;""),入力シート!$L15,"")</f>
        <v/>
      </c>
      <c r="Q9" s="2" t="str">
        <f>IF(AND($A9&lt;&gt;"",入力シート!$M15&lt;&gt;""),入力シート!$M15,"")</f>
        <v/>
      </c>
      <c r="R9" s="2" t="str">
        <f>IF(AND($A9&lt;&gt;"",入力シート!$N15&lt;&gt;""),入力シート!$N15,"")</f>
        <v/>
      </c>
      <c r="S9" s="2" t="str">
        <f>IF(AND($A9&lt;&gt;"",入力シート!$O15&lt;&gt;""),入力シート!$O15,"")</f>
        <v/>
      </c>
      <c r="T9" s="2" t="str">
        <f>IF(AND($A9&lt;&gt;"",入力シート!$P15&lt;&gt;""),入力シート!$P15,"")</f>
        <v/>
      </c>
      <c r="U9" s="23" t="str">
        <f>IF(AND(入力シート!S15&gt;0,入力シート!V15&gt;0,入力シート!Y15&gt;0),4,"")</f>
        <v/>
      </c>
      <c r="V9" s="23" t="str">
        <f>IF(AND(入力シート!S15&gt;0,入力シート!V15&gt;0,入力シート!Y15&gt;0),5,"")</f>
        <v/>
      </c>
      <c r="W9" s="23" t="str">
        <f>IF(AND(入力シート!S15&gt;0,入力シート!V15&gt;0,入力シート!Y15&gt;0),6,"")</f>
        <v/>
      </c>
      <c r="X9" s="23" t="str">
        <f>IF(AND(入力シート!S15&gt;0,入力シート!V15&gt;0,入力シート!Y15&gt;0),入力シート!S15,"")</f>
        <v/>
      </c>
      <c r="Y9" s="23" t="str">
        <f>IF(AND(入力シート!S15&gt;0,入力シート!$V15&gt;0,入力シート!Y15&gt;0),入力シート!$V15,"")</f>
        <v/>
      </c>
      <c r="Z9" s="23" t="str">
        <f>IF(AND(入力シート!S15&gt;0,入力シート!V15&gt;0,入力シート!$Y15&gt;0),入力シート!$Y15,"")</f>
        <v/>
      </c>
      <c r="AA9" s="23" t="str">
        <f>IF(AND(入力シート!S15&gt;0,入力シート!V15&gt;0,入力シート!Y15&gt;0),入力シート!T15,"")</f>
        <v/>
      </c>
      <c r="AB9" s="23" t="str">
        <f>IF(AND(入力シート!S15&gt;0,入力シート!V15&gt;0,入力シート!Y15&gt;0),入力シート!$W15,"")</f>
        <v/>
      </c>
      <c r="AC9" s="23" t="str">
        <f>IF(AND(入力シート!S15&gt;0,入力シート!V15&gt;0,入力シート!Y15&gt;0),入力シート!$Z15,"")</f>
        <v/>
      </c>
      <c r="AD9" s="2" t="str">
        <f t="shared" si="1"/>
        <v/>
      </c>
      <c r="AE9" s="2" t="str">
        <f t="shared" si="2"/>
        <v/>
      </c>
      <c r="AF9" s="2" t="str">
        <f t="shared" si="3"/>
        <v/>
      </c>
      <c r="AG9" s="2" t="str">
        <f t="shared" si="4"/>
        <v/>
      </c>
      <c r="AH9" s="2" t="str">
        <f>IF(OR(AND(A9&lt;&gt;"",入力シート!Q15=1),AND(A9&lt;&gt;"",SUM(AD9:AF9)=0)),1,"")</f>
        <v/>
      </c>
      <c r="AI9" s="2" t="str">
        <f>IF(AND($AH9=1,入力シート!$AB15&lt;&gt;""),入力シート!$AB15,入力シート!$AA15)</f>
        <v/>
      </c>
      <c r="AU9" s="2" t="str">
        <f t="shared" si="5"/>
        <v/>
      </c>
    </row>
    <row r="10" spans="1:47" x14ac:dyDescent="0.4">
      <c r="A10" s="2" t="str">
        <f>IF(COUNTA(入力シート!$A16),入力シート!$A16,"")</f>
        <v/>
      </c>
      <c r="B10" s="2" t="str">
        <f>IF($A10="","",入力シート!$C16)</f>
        <v/>
      </c>
      <c r="C10" s="2" t="str">
        <f t="shared" si="0"/>
        <v/>
      </c>
      <c r="D10" s="2" t="str">
        <f>IF($A10="","",IF(入力シート!$E16=1,2,3))</f>
        <v/>
      </c>
      <c r="E10" s="2" t="str">
        <f>IF($A10="","",入力シート!$D16)</f>
        <v/>
      </c>
      <c r="F10" s="2" t="str">
        <f>IF(OR($A10="",入力シート!F16=""),"",入力シート!$F16)</f>
        <v/>
      </c>
      <c r="I10" s="2" t="str">
        <f>IF(OR($A10="",入力シート!H16=""),"",入力シート!$H16)</f>
        <v/>
      </c>
      <c r="J10" s="2" t="str">
        <f>IF(AND($A10&lt;&gt;"",入力シート!$B16&lt;&gt;""),入力シート!$B16,"")</f>
        <v/>
      </c>
      <c r="N10" s="2" t="str">
        <f>IF(AND($A10&lt;&gt;"",入力シート!$J16&lt;&gt;""),入力シート!$J16,"")</f>
        <v/>
      </c>
      <c r="O10" s="2" t="str">
        <f>IF(AND($A10&lt;&gt;"",入力シート!$K16&lt;&gt;""),入力シート!$K16,"")</f>
        <v/>
      </c>
      <c r="P10" s="2" t="str">
        <f>IF(AND($A10&lt;&gt;"",入力シート!$L16&lt;&gt;""),入力シート!$L16,"")</f>
        <v/>
      </c>
      <c r="Q10" s="2" t="str">
        <f>IF(AND($A10&lt;&gt;"",入力シート!$M16&lt;&gt;""),入力シート!$M16,"")</f>
        <v/>
      </c>
      <c r="R10" s="2" t="str">
        <f>IF(AND($A10&lt;&gt;"",入力シート!$N16&lt;&gt;""),入力シート!$N16,"")</f>
        <v/>
      </c>
      <c r="S10" s="2" t="str">
        <f>IF(AND($A10&lt;&gt;"",入力シート!$O16&lt;&gt;""),入力シート!$O16,"")</f>
        <v/>
      </c>
      <c r="T10" s="2" t="str">
        <f>IF(AND($A10&lt;&gt;"",入力シート!$P16&lt;&gt;""),入力シート!$P16,"")</f>
        <v/>
      </c>
      <c r="U10" s="23" t="str">
        <f>IF(AND(入力シート!S16&gt;0,入力シート!V16&gt;0,入力シート!Y16&gt;0),4,"")</f>
        <v/>
      </c>
      <c r="V10" s="23" t="str">
        <f>IF(AND(入力シート!S16&gt;0,入力シート!V16&gt;0,入力シート!Y16&gt;0),5,"")</f>
        <v/>
      </c>
      <c r="W10" s="23" t="str">
        <f>IF(AND(入力シート!S16&gt;0,入力シート!V16&gt;0,入力シート!Y16&gt;0),6,"")</f>
        <v/>
      </c>
      <c r="X10" s="23" t="str">
        <f>IF(AND(入力シート!S16&gt;0,入力シート!V16&gt;0,入力シート!Y16&gt;0),入力シート!S16,"")</f>
        <v/>
      </c>
      <c r="Y10" s="23" t="str">
        <f>IF(AND(入力シート!S16&gt;0,入力シート!$V16&gt;0,入力シート!Y16&gt;0),入力シート!$V16,"")</f>
        <v/>
      </c>
      <c r="Z10" s="23" t="str">
        <f>IF(AND(入力シート!S16&gt;0,入力シート!V16&gt;0,入力シート!$Y16&gt;0),入力シート!$Y16,"")</f>
        <v/>
      </c>
      <c r="AA10" s="23" t="str">
        <f>IF(AND(入力シート!S16&gt;0,入力シート!V16&gt;0,入力シート!Y16&gt;0),入力シート!T16,"")</f>
        <v/>
      </c>
      <c r="AB10" s="23" t="str">
        <f>IF(AND(入力シート!S16&gt;0,入力シート!V16&gt;0,入力シート!Y16&gt;0),入力シート!$W16,"")</f>
        <v/>
      </c>
      <c r="AC10" s="23" t="str">
        <f>IF(AND(入力シート!S16&gt;0,入力シート!V16&gt;0,入力シート!Y16&gt;0),入力シート!$Z16,"")</f>
        <v/>
      </c>
      <c r="AD10" s="2" t="str">
        <f t="shared" si="1"/>
        <v/>
      </c>
      <c r="AE10" s="2" t="str">
        <f t="shared" si="2"/>
        <v/>
      </c>
      <c r="AF10" s="2" t="str">
        <f t="shared" si="3"/>
        <v/>
      </c>
      <c r="AG10" s="2" t="str">
        <f t="shared" si="4"/>
        <v/>
      </c>
      <c r="AH10" s="2" t="str">
        <f>IF(OR(AND(A10&lt;&gt;"",入力シート!Q16=1),AND(A10&lt;&gt;"",SUM(AD10:AF10)=0)),1,"")</f>
        <v/>
      </c>
      <c r="AI10" s="2" t="str">
        <f>IF(AND($AH10=1,入力シート!$AB16&lt;&gt;""),入力シート!$AB16,入力シート!$AA16)</f>
        <v/>
      </c>
      <c r="AU10" s="2" t="str">
        <f t="shared" si="5"/>
        <v/>
      </c>
    </row>
    <row r="11" spans="1:47" x14ac:dyDescent="0.4">
      <c r="A11" s="2" t="str">
        <f>IF(COUNTA(入力シート!$A17),入力シート!$A17,"")</f>
        <v/>
      </c>
      <c r="B11" s="2" t="str">
        <f>IF($A11="","",入力シート!$C17)</f>
        <v/>
      </c>
      <c r="C11" s="2" t="str">
        <f t="shared" si="0"/>
        <v/>
      </c>
      <c r="D11" s="2" t="str">
        <f>IF($A11="","",IF(入力シート!$E17=1,2,3))</f>
        <v/>
      </c>
      <c r="E11" s="2" t="str">
        <f>IF($A11="","",入力シート!$D17)</f>
        <v/>
      </c>
      <c r="F11" s="2" t="str">
        <f>IF(OR($A11="",入力シート!F17=""),"",入力シート!$F17)</f>
        <v/>
      </c>
      <c r="I11" s="2" t="str">
        <f>IF(OR($A11="",入力シート!H17=""),"",入力シート!$H17)</f>
        <v/>
      </c>
      <c r="J11" s="2" t="str">
        <f>IF(AND($A11&lt;&gt;"",入力シート!$B17&lt;&gt;""),入力シート!$B17,"")</f>
        <v/>
      </c>
      <c r="N11" s="2" t="str">
        <f>IF(AND($A11&lt;&gt;"",入力シート!$J17&lt;&gt;""),入力シート!$J17,"")</f>
        <v/>
      </c>
      <c r="O11" s="2" t="str">
        <f>IF(AND($A11&lt;&gt;"",入力シート!$K17&lt;&gt;""),入力シート!$K17,"")</f>
        <v/>
      </c>
      <c r="P11" s="2" t="str">
        <f>IF(AND($A11&lt;&gt;"",入力シート!$L17&lt;&gt;""),入力シート!$L17,"")</f>
        <v/>
      </c>
      <c r="Q11" s="2" t="str">
        <f>IF(AND($A11&lt;&gt;"",入力シート!$M17&lt;&gt;""),入力シート!$M17,"")</f>
        <v/>
      </c>
      <c r="R11" s="2" t="str">
        <f>IF(AND($A11&lt;&gt;"",入力シート!$N17&lt;&gt;""),入力シート!$N17,"")</f>
        <v/>
      </c>
      <c r="S11" s="2" t="str">
        <f>IF(AND($A11&lt;&gt;"",入力シート!$O17&lt;&gt;""),入力シート!$O17,"")</f>
        <v/>
      </c>
      <c r="T11" s="2" t="str">
        <f>IF(AND($A11&lt;&gt;"",入力シート!$P17&lt;&gt;""),入力シート!$P17,"")</f>
        <v/>
      </c>
      <c r="U11" s="23" t="str">
        <f>IF(AND(入力シート!S17&gt;0,入力シート!V17&gt;0,入力シート!Y17&gt;0),4,"")</f>
        <v/>
      </c>
      <c r="V11" s="23" t="str">
        <f>IF(AND(入力シート!S17&gt;0,入力シート!V17&gt;0,入力シート!Y17&gt;0),5,"")</f>
        <v/>
      </c>
      <c r="W11" s="23" t="str">
        <f>IF(AND(入力シート!S17&gt;0,入力シート!V17&gt;0,入力シート!Y17&gt;0),6,"")</f>
        <v/>
      </c>
      <c r="X11" s="23" t="str">
        <f>IF(AND(入力シート!S17&gt;0,入力シート!V17&gt;0,入力シート!Y17&gt;0),入力シート!S17,"")</f>
        <v/>
      </c>
      <c r="Y11" s="23" t="str">
        <f>IF(AND(入力シート!S17&gt;0,入力シート!$V17&gt;0,入力シート!Y17&gt;0),入力シート!$V17,"")</f>
        <v/>
      </c>
      <c r="Z11" s="23" t="str">
        <f>IF(AND(入力シート!S17&gt;0,入力シート!V17&gt;0,入力シート!$Y17&gt;0),入力シート!$Y17,"")</f>
        <v/>
      </c>
      <c r="AA11" s="23" t="str">
        <f>IF(AND(入力シート!S17&gt;0,入力シート!V17&gt;0,入力シート!Y17&gt;0),入力シート!T17,"")</f>
        <v/>
      </c>
      <c r="AB11" s="23" t="str">
        <f>IF(AND(入力シート!S17&gt;0,入力シート!V17&gt;0,入力シート!Y17&gt;0),入力シート!$W17,"")</f>
        <v/>
      </c>
      <c r="AC11" s="23" t="str">
        <f>IF(AND(入力シート!S17&gt;0,入力シート!V17&gt;0,入力シート!Y17&gt;0),入力シート!$Z17,"")</f>
        <v/>
      </c>
      <c r="AD11" s="2" t="str">
        <f t="shared" si="1"/>
        <v/>
      </c>
      <c r="AE11" s="2" t="str">
        <f t="shared" si="2"/>
        <v/>
      </c>
      <c r="AF11" s="2" t="str">
        <f t="shared" si="3"/>
        <v/>
      </c>
      <c r="AG11" s="2" t="str">
        <f t="shared" si="4"/>
        <v/>
      </c>
      <c r="AH11" s="2" t="str">
        <f>IF(OR(AND(A11&lt;&gt;"",入力シート!Q17=1),AND(A11&lt;&gt;"",SUM(AD11:AF11)=0)),1,"")</f>
        <v/>
      </c>
      <c r="AI11" s="2" t="str">
        <f>IF(AND($AH11=1,入力シート!$AB17&lt;&gt;""),入力シート!$AB17,入力シート!$AA17)</f>
        <v/>
      </c>
      <c r="AU11" s="2" t="str">
        <f t="shared" si="5"/>
        <v/>
      </c>
    </row>
    <row r="12" spans="1:47" x14ac:dyDescent="0.4">
      <c r="A12" s="2" t="str">
        <f>IF(COUNTA(入力シート!$A18),入力シート!$A18,"")</f>
        <v/>
      </c>
      <c r="B12" s="2" t="str">
        <f>IF($A12="","",入力シート!$C18)</f>
        <v/>
      </c>
      <c r="C12" s="2" t="str">
        <f t="shared" si="0"/>
        <v/>
      </c>
      <c r="D12" s="2" t="str">
        <f>IF($A12="","",IF(入力シート!$E18=1,2,3))</f>
        <v/>
      </c>
      <c r="E12" s="2" t="str">
        <f>IF($A12="","",入力シート!$D18)</f>
        <v/>
      </c>
      <c r="F12" s="2" t="str">
        <f>IF(OR($A12="",入力シート!F18=""),"",入力シート!$F18)</f>
        <v/>
      </c>
      <c r="I12" s="2" t="str">
        <f>IF(OR($A12="",入力シート!H18=""),"",入力シート!$H18)</f>
        <v/>
      </c>
      <c r="J12" s="2" t="str">
        <f>IF(AND($A12&lt;&gt;"",入力シート!$B18&lt;&gt;""),入力シート!$B18,"")</f>
        <v/>
      </c>
      <c r="N12" s="2" t="str">
        <f>IF(AND($A12&lt;&gt;"",入力シート!$J18&lt;&gt;""),入力シート!$J18,"")</f>
        <v/>
      </c>
      <c r="O12" s="2" t="str">
        <f>IF(AND($A12&lt;&gt;"",入力シート!$K18&lt;&gt;""),入力シート!$K18,"")</f>
        <v/>
      </c>
      <c r="P12" s="2" t="str">
        <f>IF(AND($A12&lt;&gt;"",入力シート!$L18&lt;&gt;""),入力シート!$L18,"")</f>
        <v/>
      </c>
      <c r="Q12" s="2" t="str">
        <f>IF(AND($A12&lt;&gt;"",入力シート!$M18&lt;&gt;""),入力シート!$M18,"")</f>
        <v/>
      </c>
      <c r="R12" s="2" t="str">
        <f>IF(AND($A12&lt;&gt;"",入力シート!$N18&lt;&gt;""),入力シート!$N18,"")</f>
        <v/>
      </c>
      <c r="S12" s="2" t="str">
        <f>IF(AND($A12&lt;&gt;"",入力シート!$O18&lt;&gt;""),入力シート!$O18,"")</f>
        <v/>
      </c>
      <c r="T12" s="2" t="str">
        <f>IF(AND($A12&lt;&gt;"",入力シート!$P18&lt;&gt;""),入力シート!$P18,"")</f>
        <v/>
      </c>
      <c r="U12" s="23" t="str">
        <f>IF(AND(入力シート!S18&gt;0,入力シート!V18&gt;0,入力シート!Y18&gt;0),4,"")</f>
        <v/>
      </c>
      <c r="V12" s="23" t="str">
        <f>IF(AND(入力シート!S18&gt;0,入力シート!V18&gt;0,入力シート!Y18&gt;0),5,"")</f>
        <v/>
      </c>
      <c r="W12" s="23" t="str">
        <f>IF(AND(入力シート!S18&gt;0,入力シート!V18&gt;0,入力シート!Y18&gt;0),6,"")</f>
        <v/>
      </c>
      <c r="X12" s="23" t="str">
        <f>IF(AND(入力シート!S18&gt;0,入力シート!V18&gt;0,入力シート!Y18&gt;0),入力シート!S18,"")</f>
        <v/>
      </c>
      <c r="Y12" s="23" t="str">
        <f>IF(AND(入力シート!S18&gt;0,入力シート!$V18&gt;0,入力シート!Y18&gt;0),入力シート!$V18,"")</f>
        <v/>
      </c>
      <c r="Z12" s="23" t="str">
        <f>IF(AND(入力シート!S18&gt;0,入力シート!V18&gt;0,入力シート!$Y18&gt;0),入力シート!$Y18,"")</f>
        <v/>
      </c>
      <c r="AA12" s="23" t="str">
        <f>IF(AND(入力シート!S18&gt;0,入力シート!V18&gt;0,入力シート!Y18&gt;0),入力シート!T18,"")</f>
        <v/>
      </c>
      <c r="AB12" s="23" t="str">
        <f>IF(AND(入力シート!S18&gt;0,入力シート!V18&gt;0,入力シート!Y18&gt;0),入力シート!$W18,"")</f>
        <v/>
      </c>
      <c r="AC12" s="23" t="str">
        <f>IF(AND(入力シート!S18&gt;0,入力シート!V18&gt;0,入力シート!Y18&gt;0),入力シート!$Z18,"")</f>
        <v/>
      </c>
      <c r="AD12" s="2" t="str">
        <f t="shared" si="1"/>
        <v/>
      </c>
      <c r="AE12" s="2" t="str">
        <f t="shared" si="2"/>
        <v/>
      </c>
      <c r="AF12" s="2" t="str">
        <f t="shared" si="3"/>
        <v/>
      </c>
      <c r="AG12" s="2" t="str">
        <f t="shared" si="4"/>
        <v/>
      </c>
      <c r="AH12" s="2" t="str">
        <f>IF(OR(AND(A12&lt;&gt;"",入力シート!Q18=1),AND(A12&lt;&gt;"",SUM(AD12:AF12)=0)),1,"")</f>
        <v/>
      </c>
      <c r="AI12" s="2" t="str">
        <f>IF(AND($AH12=1,入力シート!$AB18&lt;&gt;""),入力シート!$AB18,入力シート!$AA18)</f>
        <v/>
      </c>
      <c r="AU12" s="2" t="str">
        <f t="shared" si="5"/>
        <v/>
      </c>
    </row>
    <row r="13" spans="1:47" x14ac:dyDescent="0.4">
      <c r="A13" s="2" t="str">
        <f>IF(COUNTA(入力シート!$A19),入力シート!$A19,"")</f>
        <v/>
      </c>
      <c r="B13" s="2" t="str">
        <f>IF($A13="","",入力シート!$C19)</f>
        <v/>
      </c>
      <c r="C13" s="2" t="str">
        <f t="shared" si="0"/>
        <v/>
      </c>
      <c r="D13" s="2" t="str">
        <f>IF($A13="","",IF(入力シート!$E19=1,2,3))</f>
        <v/>
      </c>
      <c r="E13" s="2" t="str">
        <f>IF($A13="","",入力シート!$D19)</f>
        <v/>
      </c>
      <c r="F13" s="2" t="str">
        <f>IF(OR($A13="",入力シート!F19=""),"",入力シート!$F19)</f>
        <v/>
      </c>
      <c r="I13" s="2" t="str">
        <f>IF(OR($A13="",入力シート!H19=""),"",入力シート!$H19)</f>
        <v/>
      </c>
      <c r="J13" s="2" t="str">
        <f>IF(AND($A13&lt;&gt;"",入力シート!$B19&lt;&gt;""),入力シート!$B19,"")</f>
        <v/>
      </c>
      <c r="N13" s="2" t="str">
        <f>IF(AND($A13&lt;&gt;"",入力シート!$J19&lt;&gt;""),入力シート!$J19,"")</f>
        <v/>
      </c>
      <c r="O13" s="2" t="str">
        <f>IF(AND($A13&lt;&gt;"",入力シート!$K19&lt;&gt;""),入力シート!$K19,"")</f>
        <v/>
      </c>
      <c r="P13" s="2" t="str">
        <f>IF(AND($A13&lt;&gt;"",入力シート!$L19&lt;&gt;""),入力シート!$L19,"")</f>
        <v/>
      </c>
      <c r="Q13" s="2" t="str">
        <f>IF(AND($A13&lt;&gt;"",入力シート!$M19&lt;&gt;""),入力シート!$M19,"")</f>
        <v/>
      </c>
      <c r="R13" s="2" t="str">
        <f>IF(AND($A13&lt;&gt;"",入力シート!$N19&lt;&gt;""),入力シート!$N19,"")</f>
        <v/>
      </c>
      <c r="S13" s="2" t="str">
        <f>IF(AND($A13&lt;&gt;"",入力シート!$O19&lt;&gt;""),入力シート!$O19,"")</f>
        <v/>
      </c>
      <c r="T13" s="2" t="str">
        <f>IF(AND($A13&lt;&gt;"",入力シート!$P19&lt;&gt;""),入力シート!$P19,"")</f>
        <v/>
      </c>
      <c r="U13" s="23" t="str">
        <f>IF(AND(入力シート!S19&gt;0,入力シート!V19&gt;0,入力シート!Y19&gt;0),4,"")</f>
        <v/>
      </c>
      <c r="V13" s="23" t="str">
        <f>IF(AND(入力シート!S19&gt;0,入力シート!V19&gt;0,入力シート!Y19&gt;0),5,"")</f>
        <v/>
      </c>
      <c r="W13" s="23" t="str">
        <f>IF(AND(入力シート!S19&gt;0,入力シート!V19&gt;0,入力シート!Y19&gt;0),6,"")</f>
        <v/>
      </c>
      <c r="X13" s="23" t="str">
        <f>IF(AND(入力シート!S19&gt;0,入力シート!V19&gt;0,入力シート!Y19&gt;0),入力シート!S19,"")</f>
        <v/>
      </c>
      <c r="Y13" s="23" t="str">
        <f>IF(AND(入力シート!S19&gt;0,入力シート!$V19&gt;0,入力シート!Y19&gt;0),入力シート!$V19,"")</f>
        <v/>
      </c>
      <c r="Z13" s="23" t="str">
        <f>IF(AND(入力シート!S19&gt;0,入力シート!V19&gt;0,入力シート!$Y19&gt;0),入力シート!$Y19,"")</f>
        <v/>
      </c>
      <c r="AA13" s="23" t="str">
        <f>IF(AND(入力シート!S19&gt;0,入力シート!V19&gt;0,入力シート!Y19&gt;0),入力シート!T19,"")</f>
        <v/>
      </c>
      <c r="AB13" s="23" t="str">
        <f>IF(AND(入力シート!S19&gt;0,入力シート!V19&gt;0,入力シート!Y19&gt;0),入力シート!$W19,"")</f>
        <v/>
      </c>
      <c r="AC13" s="23" t="str">
        <f>IF(AND(入力シート!S19&gt;0,入力シート!V19&gt;0,入力シート!Y19&gt;0),入力シート!$Z19,"")</f>
        <v/>
      </c>
      <c r="AD13" s="2" t="str">
        <f t="shared" si="1"/>
        <v/>
      </c>
      <c r="AE13" s="2" t="str">
        <f t="shared" si="2"/>
        <v/>
      </c>
      <c r="AF13" s="2" t="str">
        <f t="shared" si="3"/>
        <v/>
      </c>
      <c r="AG13" s="2" t="str">
        <f t="shared" si="4"/>
        <v/>
      </c>
      <c r="AH13" s="2" t="str">
        <f>IF(OR(AND(A13&lt;&gt;"",入力シート!Q19=1),AND(A13&lt;&gt;"",SUM(AD13:AF13)=0)),1,"")</f>
        <v/>
      </c>
      <c r="AI13" s="2" t="str">
        <f>IF(AND($AH13=1,入力シート!$AB19&lt;&gt;""),入力シート!$AB19,入力シート!$AA19)</f>
        <v/>
      </c>
      <c r="AU13" s="2" t="str">
        <f t="shared" si="5"/>
        <v/>
      </c>
    </row>
    <row r="14" spans="1:47" x14ac:dyDescent="0.4">
      <c r="A14" s="2" t="str">
        <f>IF(COUNTA(入力シート!$A20),入力シート!$A20,"")</f>
        <v/>
      </c>
      <c r="B14" s="2" t="str">
        <f>IF($A14="","",入力シート!$C20)</f>
        <v/>
      </c>
      <c r="C14" s="2" t="str">
        <f t="shared" si="0"/>
        <v/>
      </c>
      <c r="D14" s="2" t="str">
        <f>IF($A14="","",IF(入力シート!$E20=1,2,3))</f>
        <v/>
      </c>
      <c r="E14" s="2" t="str">
        <f>IF($A14="","",入力シート!$D20)</f>
        <v/>
      </c>
      <c r="F14" s="2" t="str">
        <f>IF(OR($A14="",入力シート!F20=""),"",入力シート!$F20)</f>
        <v/>
      </c>
      <c r="I14" s="2" t="str">
        <f>IF(OR($A14="",入力シート!H20=""),"",入力シート!$H20)</f>
        <v/>
      </c>
      <c r="J14" s="2" t="str">
        <f>IF(AND($A14&lt;&gt;"",入力シート!$B20&lt;&gt;""),入力シート!$B20,"")</f>
        <v/>
      </c>
      <c r="N14" s="2" t="str">
        <f>IF(AND($A14&lt;&gt;"",入力シート!$J20&lt;&gt;""),入力シート!$J20,"")</f>
        <v/>
      </c>
      <c r="O14" s="2" t="str">
        <f>IF(AND($A14&lt;&gt;"",入力シート!$K20&lt;&gt;""),入力シート!$K20,"")</f>
        <v/>
      </c>
      <c r="P14" s="2" t="str">
        <f>IF(AND($A14&lt;&gt;"",入力シート!$L20&lt;&gt;""),入力シート!$L20,"")</f>
        <v/>
      </c>
      <c r="Q14" s="2" t="str">
        <f>IF(AND($A14&lt;&gt;"",入力シート!$M20&lt;&gt;""),入力シート!$M20,"")</f>
        <v/>
      </c>
      <c r="R14" s="2" t="str">
        <f>IF(AND($A14&lt;&gt;"",入力シート!$N20&lt;&gt;""),入力シート!$N20,"")</f>
        <v/>
      </c>
      <c r="S14" s="2" t="str">
        <f>IF(AND($A14&lt;&gt;"",入力シート!$O20&lt;&gt;""),入力シート!$O20,"")</f>
        <v/>
      </c>
      <c r="T14" s="2" t="str">
        <f>IF(AND($A14&lt;&gt;"",入力シート!$P20&lt;&gt;""),入力シート!$P20,"")</f>
        <v/>
      </c>
      <c r="U14" s="23" t="str">
        <f>IF(AND(入力シート!S20&gt;0,入力シート!V20&gt;0,入力シート!Y20&gt;0),4,"")</f>
        <v/>
      </c>
      <c r="V14" s="23" t="str">
        <f>IF(AND(入力シート!S20&gt;0,入力シート!V20&gt;0,入力シート!Y20&gt;0),5,"")</f>
        <v/>
      </c>
      <c r="W14" s="23" t="str">
        <f>IF(AND(入力シート!S20&gt;0,入力シート!V20&gt;0,入力シート!Y20&gt;0),6,"")</f>
        <v/>
      </c>
      <c r="X14" s="23" t="str">
        <f>IF(AND(入力シート!S20&gt;0,入力シート!V20&gt;0,入力シート!Y20&gt;0),入力シート!S20,"")</f>
        <v/>
      </c>
      <c r="Y14" s="23" t="str">
        <f>IF(AND(入力シート!S20&gt;0,入力シート!$V20&gt;0,入力シート!Y20&gt;0),入力シート!$V20,"")</f>
        <v/>
      </c>
      <c r="Z14" s="23" t="str">
        <f>IF(AND(入力シート!S20&gt;0,入力シート!V20&gt;0,入力シート!$Y20&gt;0),入力シート!$Y20,"")</f>
        <v/>
      </c>
      <c r="AA14" s="23" t="str">
        <f>IF(AND(入力シート!S20&gt;0,入力シート!V20&gt;0,入力シート!Y20&gt;0),入力シート!T20,"")</f>
        <v/>
      </c>
      <c r="AB14" s="23" t="str">
        <f>IF(AND(入力シート!S20&gt;0,入力シート!V20&gt;0,入力シート!Y20&gt;0),入力シート!$W20,"")</f>
        <v/>
      </c>
      <c r="AC14" s="23" t="str">
        <f>IF(AND(入力シート!S20&gt;0,入力シート!V20&gt;0,入力シート!Y20&gt;0),入力シート!$Z20,"")</f>
        <v/>
      </c>
      <c r="AD14" s="2" t="str">
        <f t="shared" si="1"/>
        <v/>
      </c>
      <c r="AE14" s="2" t="str">
        <f t="shared" si="2"/>
        <v/>
      </c>
      <c r="AF14" s="2" t="str">
        <f t="shared" si="3"/>
        <v/>
      </c>
      <c r="AG14" s="2" t="str">
        <f t="shared" si="4"/>
        <v/>
      </c>
      <c r="AH14" s="2" t="str">
        <f>IF(OR(AND(A14&lt;&gt;"",入力シート!Q20=1),AND(A14&lt;&gt;"",SUM(AD14:AF14)=0)),1,"")</f>
        <v/>
      </c>
      <c r="AI14" s="2" t="str">
        <f>IF(AND($AH14=1,入力シート!$AB20&lt;&gt;""),入力シート!$AB20,入力シート!$AA20)</f>
        <v/>
      </c>
      <c r="AU14" s="2" t="str">
        <f t="shared" si="5"/>
        <v/>
      </c>
    </row>
    <row r="15" spans="1:47" x14ac:dyDescent="0.4">
      <c r="A15" s="2" t="str">
        <f>IF(COUNTA(入力シート!$A21),入力シート!$A21,"")</f>
        <v/>
      </c>
      <c r="B15" s="2" t="str">
        <f>IF($A15="","",入力シート!$C21)</f>
        <v/>
      </c>
      <c r="C15" s="2" t="str">
        <f t="shared" si="0"/>
        <v/>
      </c>
      <c r="D15" s="2" t="str">
        <f>IF($A15="","",IF(入力シート!$E21=1,2,3))</f>
        <v/>
      </c>
      <c r="E15" s="2" t="str">
        <f>IF($A15="","",入力シート!$D21)</f>
        <v/>
      </c>
      <c r="F15" s="2" t="str">
        <f>IF(OR($A15="",入力シート!F21=""),"",入力シート!$F21)</f>
        <v/>
      </c>
      <c r="I15" s="2" t="str">
        <f>IF(OR($A15="",入力シート!H21=""),"",入力シート!$H21)</f>
        <v/>
      </c>
      <c r="J15" s="2" t="str">
        <f>IF(AND($A15&lt;&gt;"",入力シート!$B21&lt;&gt;""),入力シート!$B21,"")</f>
        <v/>
      </c>
      <c r="N15" s="2" t="str">
        <f>IF(AND($A15&lt;&gt;"",入力シート!$J21&lt;&gt;""),入力シート!$J21,"")</f>
        <v/>
      </c>
      <c r="O15" s="2" t="str">
        <f>IF(AND($A15&lt;&gt;"",入力シート!$K21&lt;&gt;""),入力シート!$K21,"")</f>
        <v/>
      </c>
      <c r="P15" s="2" t="str">
        <f>IF(AND($A15&lt;&gt;"",入力シート!$L21&lt;&gt;""),入力シート!$L21,"")</f>
        <v/>
      </c>
      <c r="Q15" s="2" t="str">
        <f>IF(AND($A15&lt;&gt;"",入力シート!$M21&lt;&gt;""),入力シート!$M21,"")</f>
        <v/>
      </c>
      <c r="R15" s="2" t="str">
        <f>IF(AND($A15&lt;&gt;"",入力シート!$N21&lt;&gt;""),入力シート!$N21,"")</f>
        <v/>
      </c>
      <c r="S15" s="2" t="str">
        <f>IF(AND($A15&lt;&gt;"",入力シート!$O21&lt;&gt;""),入力シート!$O21,"")</f>
        <v/>
      </c>
      <c r="T15" s="2" t="str">
        <f>IF(AND($A15&lt;&gt;"",入力シート!$P21&lt;&gt;""),入力シート!$P21,"")</f>
        <v/>
      </c>
      <c r="U15" s="23" t="str">
        <f>IF(AND(入力シート!S21&gt;0,入力シート!V21&gt;0,入力シート!Y21&gt;0),4,"")</f>
        <v/>
      </c>
      <c r="V15" s="23" t="str">
        <f>IF(AND(入力シート!S21&gt;0,入力シート!V21&gt;0,入力シート!Y21&gt;0),5,"")</f>
        <v/>
      </c>
      <c r="W15" s="23" t="str">
        <f>IF(AND(入力シート!S21&gt;0,入力シート!V21&gt;0,入力シート!Y21&gt;0),6,"")</f>
        <v/>
      </c>
      <c r="X15" s="23" t="str">
        <f>IF(AND(入力シート!S21&gt;0,入力シート!V21&gt;0,入力シート!Y21&gt;0),入力シート!S21,"")</f>
        <v/>
      </c>
      <c r="Y15" s="23" t="str">
        <f>IF(AND(入力シート!S21&gt;0,入力シート!$V21&gt;0,入力シート!Y21&gt;0),入力シート!$V21,"")</f>
        <v/>
      </c>
      <c r="Z15" s="23" t="str">
        <f>IF(AND(入力シート!S21&gt;0,入力シート!V21&gt;0,入力シート!$Y21&gt;0),入力シート!$Y21,"")</f>
        <v/>
      </c>
      <c r="AA15" s="23" t="str">
        <f>IF(AND(入力シート!S21&gt;0,入力シート!V21&gt;0,入力シート!Y21&gt;0),入力シート!T21,"")</f>
        <v/>
      </c>
      <c r="AB15" s="23" t="str">
        <f>IF(AND(入力シート!S21&gt;0,入力シート!V21&gt;0,入力シート!Y21&gt;0),入力シート!$W21,"")</f>
        <v/>
      </c>
      <c r="AC15" s="23" t="str">
        <f>IF(AND(入力シート!S21&gt;0,入力シート!V21&gt;0,入力シート!Y21&gt;0),入力シート!$Z21,"")</f>
        <v/>
      </c>
      <c r="AD15" s="2" t="str">
        <f t="shared" si="1"/>
        <v/>
      </c>
      <c r="AE15" s="2" t="str">
        <f t="shared" si="2"/>
        <v/>
      </c>
      <c r="AF15" s="2" t="str">
        <f t="shared" si="3"/>
        <v/>
      </c>
      <c r="AG15" s="2" t="str">
        <f t="shared" si="4"/>
        <v/>
      </c>
      <c r="AH15" s="2" t="str">
        <f>IF(OR(AND(A15&lt;&gt;"",入力シート!Q21=1),AND(A15&lt;&gt;"",SUM(AD15:AF15)=0)),1,"")</f>
        <v/>
      </c>
      <c r="AI15" s="2" t="str">
        <f>IF(AND($AH15=1,入力シート!$AB21&lt;&gt;""),入力シート!$AB21,入力シート!$AA21)</f>
        <v/>
      </c>
      <c r="AU15" s="2" t="str">
        <f t="shared" si="5"/>
        <v/>
      </c>
    </row>
    <row r="16" spans="1:47" x14ac:dyDescent="0.4">
      <c r="A16" s="2" t="str">
        <f>IF(COUNTA(入力シート!$A22),入力シート!$A22,"")</f>
        <v/>
      </c>
      <c r="B16" s="2" t="str">
        <f>IF($A16="","",入力シート!$C22)</f>
        <v/>
      </c>
      <c r="C16" s="2" t="str">
        <f t="shared" si="0"/>
        <v/>
      </c>
      <c r="D16" s="2" t="str">
        <f>IF($A16="","",IF(入力シート!$E22=1,2,3))</f>
        <v/>
      </c>
      <c r="E16" s="2" t="str">
        <f>IF($A16="","",入力シート!$D22)</f>
        <v/>
      </c>
      <c r="F16" s="2" t="str">
        <f>IF(OR($A16="",入力シート!F22=""),"",入力シート!$F22)</f>
        <v/>
      </c>
      <c r="I16" s="2" t="str">
        <f>IF(OR($A16="",入力シート!H22=""),"",入力シート!$H22)</f>
        <v/>
      </c>
      <c r="J16" s="2" t="str">
        <f>IF(AND($A16&lt;&gt;"",入力シート!$B22&lt;&gt;""),入力シート!$B22,"")</f>
        <v/>
      </c>
      <c r="N16" s="2" t="str">
        <f>IF(AND($A16&lt;&gt;"",入力シート!$J22&lt;&gt;""),入力シート!$J22,"")</f>
        <v/>
      </c>
      <c r="O16" s="2" t="str">
        <f>IF(AND($A16&lt;&gt;"",入力シート!$K22&lt;&gt;""),入力シート!$K22,"")</f>
        <v/>
      </c>
      <c r="P16" s="2" t="str">
        <f>IF(AND($A16&lt;&gt;"",入力シート!$L22&lt;&gt;""),入力シート!$L22,"")</f>
        <v/>
      </c>
      <c r="Q16" s="2" t="str">
        <f>IF(AND($A16&lt;&gt;"",入力シート!$M22&lt;&gt;""),入力シート!$M22,"")</f>
        <v/>
      </c>
      <c r="R16" s="2" t="str">
        <f>IF(AND($A16&lt;&gt;"",入力シート!$N22&lt;&gt;""),入力シート!$N22,"")</f>
        <v/>
      </c>
      <c r="S16" s="2" t="str">
        <f>IF(AND($A16&lt;&gt;"",入力シート!$O22&lt;&gt;""),入力シート!$O22,"")</f>
        <v/>
      </c>
      <c r="T16" s="2" t="str">
        <f>IF(AND($A16&lt;&gt;"",入力シート!$P22&lt;&gt;""),入力シート!$P22,"")</f>
        <v/>
      </c>
      <c r="U16" s="23" t="str">
        <f>IF(AND(入力シート!S22&gt;0,入力シート!V22&gt;0,入力シート!Y22&gt;0),4,"")</f>
        <v/>
      </c>
      <c r="V16" s="23" t="str">
        <f>IF(AND(入力シート!S22&gt;0,入力シート!V22&gt;0,入力シート!Y22&gt;0),5,"")</f>
        <v/>
      </c>
      <c r="W16" s="23" t="str">
        <f>IF(AND(入力シート!S22&gt;0,入力シート!V22&gt;0,入力シート!Y22&gt;0),6,"")</f>
        <v/>
      </c>
      <c r="X16" s="23" t="str">
        <f>IF(AND(入力シート!S22&gt;0,入力シート!V22&gt;0,入力シート!Y22&gt;0),入力シート!S22,"")</f>
        <v/>
      </c>
      <c r="Y16" s="23" t="str">
        <f>IF(AND(入力シート!S22&gt;0,入力シート!$V22&gt;0,入力シート!Y22&gt;0),入力シート!$V22,"")</f>
        <v/>
      </c>
      <c r="Z16" s="23" t="str">
        <f>IF(AND(入力シート!S22&gt;0,入力シート!V22&gt;0,入力シート!$Y22&gt;0),入力シート!$Y22,"")</f>
        <v/>
      </c>
      <c r="AA16" s="23" t="str">
        <f>IF(AND(入力シート!S22&gt;0,入力シート!V22&gt;0,入力シート!Y22&gt;0),入力シート!T22,"")</f>
        <v/>
      </c>
      <c r="AB16" s="23" t="str">
        <f>IF(AND(入力シート!S22&gt;0,入力シート!V22&gt;0,入力シート!Y22&gt;0),入力シート!$W22,"")</f>
        <v/>
      </c>
      <c r="AC16" s="23" t="str">
        <f>IF(AND(入力シート!S22&gt;0,入力シート!V22&gt;0,入力シート!Y22&gt;0),入力シート!$Z22,"")</f>
        <v/>
      </c>
      <c r="AD16" s="2" t="str">
        <f t="shared" si="1"/>
        <v/>
      </c>
      <c r="AE16" s="2" t="str">
        <f t="shared" si="2"/>
        <v/>
      </c>
      <c r="AF16" s="2" t="str">
        <f t="shared" si="3"/>
        <v/>
      </c>
      <c r="AG16" s="2" t="str">
        <f t="shared" si="4"/>
        <v/>
      </c>
      <c r="AH16" s="2" t="str">
        <f>IF(OR(AND(A16&lt;&gt;"",入力シート!Q22=1),AND(A16&lt;&gt;"",SUM(AD16:AF16)=0)),1,"")</f>
        <v/>
      </c>
      <c r="AI16" s="2" t="str">
        <f>IF(AND($AH16=1,入力シート!$AB22&lt;&gt;""),入力シート!$AB22,入力シート!$AA22)</f>
        <v/>
      </c>
      <c r="AU16" s="2" t="str">
        <f t="shared" si="5"/>
        <v/>
      </c>
    </row>
    <row r="17" spans="1:47" x14ac:dyDescent="0.4">
      <c r="A17" s="2" t="str">
        <f>IF(COUNTA(入力シート!$A23),入力シート!$A23,"")</f>
        <v/>
      </c>
      <c r="B17" s="2" t="str">
        <f>IF($A17="","",入力シート!$C23)</f>
        <v/>
      </c>
      <c r="C17" s="2" t="str">
        <f t="shared" si="0"/>
        <v/>
      </c>
      <c r="D17" s="2" t="str">
        <f>IF($A17="","",IF(入力シート!$E23=1,2,3))</f>
        <v/>
      </c>
      <c r="E17" s="2" t="str">
        <f>IF($A17="","",入力シート!$D23)</f>
        <v/>
      </c>
      <c r="F17" s="2" t="str">
        <f>IF(OR($A17="",入力シート!F23=""),"",入力シート!$F23)</f>
        <v/>
      </c>
      <c r="I17" s="2" t="str">
        <f>IF(OR($A17="",入力シート!H23=""),"",入力シート!$H23)</f>
        <v/>
      </c>
      <c r="J17" s="2" t="str">
        <f>IF(AND($A17&lt;&gt;"",入力シート!$B23&lt;&gt;""),入力シート!$B23,"")</f>
        <v/>
      </c>
      <c r="N17" s="2" t="str">
        <f>IF(AND($A17&lt;&gt;"",入力シート!$J23&lt;&gt;""),入力シート!$J23,"")</f>
        <v/>
      </c>
      <c r="O17" s="2" t="str">
        <f>IF(AND($A17&lt;&gt;"",入力シート!$K23&lt;&gt;""),入力シート!$K23,"")</f>
        <v/>
      </c>
      <c r="P17" s="2" t="str">
        <f>IF(AND($A17&lt;&gt;"",入力シート!$L23&lt;&gt;""),入力シート!$L23,"")</f>
        <v/>
      </c>
      <c r="Q17" s="2" t="str">
        <f>IF(AND($A17&lt;&gt;"",入力シート!$M23&lt;&gt;""),入力シート!$M23,"")</f>
        <v/>
      </c>
      <c r="R17" s="2" t="str">
        <f>IF(AND($A17&lt;&gt;"",入力シート!$N23&lt;&gt;""),入力シート!$N23,"")</f>
        <v/>
      </c>
      <c r="S17" s="2" t="str">
        <f>IF(AND($A17&lt;&gt;"",入力シート!$O23&lt;&gt;""),入力シート!$O23,"")</f>
        <v/>
      </c>
      <c r="T17" s="2" t="str">
        <f>IF(AND($A17&lt;&gt;"",入力シート!$P23&lt;&gt;""),入力シート!$P23,"")</f>
        <v/>
      </c>
      <c r="U17" s="23" t="str">
        <f>IF(AND(入力シート!S23&gt;0,入力シート!V23&gt;0,入力シート!Y23&gt;0),4,"")</f>
        <v/>
      </c>
      <c r="V17" s="23" t="str">
        <f>IF(AND(入力シート!S23&gt;0,入力シート!V23&gt;0,入力シート!Y23&gt;0),5,"")</f>
        <v/>
      </c>
      <c r="W17" s="23" t="str">
        <f>IF(AND(入力シート!S23&gt;0,入力シート!V23&gt;0,入力シート!Y23&gt;0),6,"")</f>
        <v/>
      </c>
      <c r="X17" s="23" t="str">
        <f>IF(AND(入力シート!S23&gt;0,入力シート!V23&gt;0,入力シート!Y23&gt;0),入力シート!S23,"")</f>
        <v/>
      </c>
      <c r="Y17" s="23" t="str">
        <f>IF(AND(入力シート!S23&gt;0,入力シート!$V23&gt;0,入力シート!Y23&gt;0),入力シート!$V23,"")</f>
        <v/>
      </c>
      <c r="Z17" s="23" t="str">
        <f>IF(AND(入力シート!S23&gt;0,入力シート!V23&gt;0,入力シート!$Y23&gt;0),入力シート!$Y23,"")</f>
        <v/>
      </c>
      <c r="AA17" s="23" t="str">
        <f>IF(AND(入力シート!S23&gt;0,入力シート!V23&gt;0,入力シート!Y23&gt;0),入力シート!T23,"")</f>
        <v/>
      </c>
      <c r="AB17" s="23" t="str">
        <f>IF(AND(入力シート!S23&gt;0,入力シート!V23&gt;0,入力シート!Y23&gt;0),入力シート!$W23,"")</f>
        <v/>
      </c>
      <c r="AC17" s="23" t="str">
        <f>IF(AND(入力シート!S23&gt;0,入力シート!V23&gt;0,入力シート!Y23&gt;0),入力シート!$Z23,"")</f>
        <v/>
      </c>
      <c r="AD17" s="2" t="str">
        <f t="shared" si="1"/>
        <v/>
      </c>
      <c r="AE17" s="2" t="str">
        <f t="shared" si="2"/>
        <v/>
      </c>
      <c r="AF17" s="2" t="str">
        <f t="shared" si="3"/>
        <v/>
      </c>
      <c r="AG17" s="2" t="str">
        <f t="shared" si="4"/>
        <v/>
      </c>
      <c r="AH17" s="2" t="str">
        <f>IF(OR(AND(A17&lt;&gt;"",入力シート!Q23=1),AND(A17&lt;&gt;"",SUM(AD17:AF17)=0)),1,"")</f>
        <v/>
      </c>
      <c r="AI17" s="2" t="str">
        <f>IF(AND($AH17=1,入力シート!$AB23&lt;&gt;""),入力シート!$AB23,入力シート!$AA23)</f>
        <v/>
      </c>
      <c r="AU17" s="2" t="str">
        <f t="shared" si="5"/>
        <v/>
      </c>
    </row>
    <row r="18" spans="1:47" x14ac:dyDescent="0.4">
      <c r="A18" s="2" t="str">
        <f>IF(COUNTA(入力シート!$A24),入力シート!$A24,"")</f>
        <v/>
      </c>
      <c r="B18" s="2" t="str">
        <f>IF($A18="","",入力シート!$C24)</f>
        <v/>
      </c>
      <c r="C18" s="2" t="str">
        <f t="shared" si="0"/>
        <v/>
      </c>
      <c r="D18" s="2" t="str">
        <f>IF($A18="","",IF(入力シート!$E24=1,2,3))</f>
        <v/>
      </c>
      <c r="E18" s="2" t="str">
        <f>IF($A18="","",入力シート!$D24)</f>
        <v/>
      </c>
      <c r="F18" s="2" t="str">
        <f>IF(OR($A18="",入力シート!F24=""),"",入力シート!$F24)</f>
        <v/>
      </c>
      <c r="I18" s="2" t="str">
        <f>IF(OR($A18="",入力シート!H24=""),"",入力シート!$H24)</f>
        <v/>
      </c>
      <c r="J18" s="2" t="str">
        <f>IF(AND($A18&lt;&gt;"",入力シート!$B24&lt;&gt;""),入力シート!$B24,"")</f>
        <v/>
      </c>
      <c r="N18" s="2" t="str">
        <f>IF(AND($A18&lt;&gt;"",入力シート!$J24&lt;&gt;""),入力シート!$J24,"")</f>
        <v/>
      </c>
      <c r="O18" s="2" t="str">
        <f>IF(AND($A18&lt;&gt;"",入力シート!$K24&lt;&gt;""),入力シート!$K24,"")</f>
        <v/>
      </c>
      <c r="P18" s="2" t="str">
        <f>IF(AND($A18&lt;&gt;"",入力シート!$L24&lt;&gt;""),入力シート!$L24,"")</f>
        <v/>
      </c>
      <c r="Q18" s="2" t="str">
        <f>IF(AND($A18&lt;&gt;"",入力シート!$M24&lt;&gt;""),入力シート!$M24,"")</f>
        <v/>
      </c>
      <c r="R18" s="2" t="str">
        <f>IF(AND($A18&lt;&gt;"",入力シート!$N24&lt;&gt;""),入力シート!$N24,"")</f>
        <v/>
      </c>
      <c r="S18" s="2" t="str">
        <f>IF(AND($A18&lt;&gt;"",入力シート!$O24&lt;&gt;""),入力シート!$O24,"")</f>
        <v/>
      </c>
      <c r="T18" s="2" t="str">
        <f>IF(AND($A18&lt;&gt;"",入力シート!$P24&lt;&gt;""),入力シート!$P24,"")</f>
        <v/>
      </c>
      <c r="U18" s="23" t="str">
        <f>IF(AND(入力シート!S24&gt;0,入力シート!V24&gt;0,入力シート!Y24&gt;0),4,"")</f>
        <v/>
      </c>
      <c r="V18" s="23" t="str">
        <f>IF(AND(入力シート!S24&gt;0,入力シート!V24&gt;0,入力シート!Y24&gt;0),5,"")</f>
        <v/>
      </c>
      <c r="W18" s="23" t="str">
        <f>IF(AND(入力シート!S24&gt;0,入力シート!V24&gt;0,入力シート!Y24&gt;0),6,"")</f>
        <v/>
      </c>
      <c r="X18" s="23" t="str">
        <f>IF(AND(入力シート!S24&gt;0,入力シート!V24&gt;0,入力シート!Y24&gt;0),入力シート!S24,"")</f>
        <v/>
      </c>
      <c r="Y18" s="23" t="str">
        <f>IF(AND(入力シート!S24&gt;0,入力シート!$V24&gt;0,入力シート!Y24&gt;0),入力シート!$V24,"")</f>
        <v/>
      </c>
      <c r="Z18" s="23" t="str">
        <f>IF(AND(入力シート!S24&gt;0,入力シート!V24&gt;0,入力シート!$Y24&gt;0),入力シート!$Y24,"")</f>
        <v/>
      </c>
      <c r="AA18" s="23" t="str">
        <f>IF(AND(入力シート!S24&gt;0,入力シート!V24&gt;0,入力シート!Y24&gt;0),入力シート!T24,"")</f>
        <v/>
      </c>
      <c r="AB18" s="23" t="str">
        <f>IF(AND(入力シート!S24&gt;0,入力シート!V24&gt;0,入力シート!Y24&gt;0),入力シート!$W24,"")</f>
        <v/>
      </c>
      <c r="AC18" s="23" t="str">
        <f>IF(AND(入力シート!S24&gt;0,入力シート!V24&gt;0,入力シート!Y24&gt;0),入力シート!$Z24,"")</f>
        <v/>
      </c>
      <c r="AD18" s="2" t="str">
        <f t="shared" si="1"/>
        <v/>
      </c>
      <c r="AE18" s="2" t="str">
        <f t="shared" si="2"/>
        <v/>
      </c>
      <c r="AF18" s="2" t="str">
        <f t="shared" si="3"/>
        <v/>
      </c>
      <c r="AG18" s="2" t="str">
        <f t="shared" si="4"/>
        <v/>
      </c>
      <c r="AH18" s="2" t="str">
        <f>IF(OR(AND(A18&lt;&gt;"",入力シート!Q24=1),AND(A18&lt;&gt;"",SUM(AD18:AF18)=0)),1,"")</f>
        <v/>
      </c>
      <c r="AI18" s="2" t="str">
        <f>IF(AND($AH18=1,入力シート!$AB24&lt;&gt;""),入力シート!$AB24,入力シート!$AA24)</f>
        <v/>
      </c>
      <c r="AU18" s="2" t="str">
        <f t="shared" si="5"/>
        <v/>
      </c>
    </row>
    <row r="19" spans="1:47" x14ac:dyDescent="0.4">
      <c r="A19" s="2" t="str">
        <f>IF(COUNTA(入力シート!$A25),入力シート!$A25,"")</f>
        <v/>
      </c>
      <c r="B19" s="2" t="str">
        <f>IF($A19="","",入力シート!$C25)</f>
        <v/>
      </c>
      <c r="C19" s="2" t="str">
        <f t="shared" si="0"/>
        <v/>
      </c>
      <c r="D19" s="2" t="str">
        <f>IF($A19="","",IF(入力シート!$E25=1,2,3))</f>
        <v/>
      </c>
      <c r="E19" s="2" t="str">
        <f>IF($A19="","",入力シート!$D25)</f>
        <v/>
      </c>
      <c r="F19" s="2" t="str">
        <f>IF(OR($A19="",入力シート!F25=""),"",入力シート!$F25)</f>
        <v/>
      </c>
      <c r="I19" s="2" t="str">
        <f>IF(OR($A19="",入力シート!H25=""),"",入力シート!$H25)</f>
        <v/>
      </c>
      <c r="J19" s="2" t="str">
        <f>IF(AND($A19&lt;&gt;"",入力シート!$B25&lt;&gt;""),入力シート!$B25,"")</f>
        <v/>
      </c>
      <c r="N19" s="2" t="str">
        <f>IF(AND($A19&lt;&gt;"",入力シート!$J25&lt;&gt;""),入力シート!$J25,"")</f>
        <v/>
      </c>
      <c r="O19" s="2" t="str">
        <f>IF(AND($A19&lt;&gt;"",入力シート!$K25&lt;&gt;""),入力シート!$K25,"")</f>
        <v/>
      </c>
      <c r="P19" s="2" t="str">
        <f>IF(AND($A19&lt;&gt;"",入力シート!$L25&lt;&gt;""),入力シート!$L25,"")</f>
        <v/>
      </c>
      <c r="Q19" s="2" t="str">
        <f>IF(AND($A19&lt;&gt;"",入力シート!$M25&lt;&gt;""),入力シート!$M25,"")</f>
        <v/>
      </c>
      <c r="R19" s="2" t="str">
        <f>IF(AND($A19&lt;&gt;"",入力シート!$N25&lt;&gt;""),入力シート!$N25,"")</f>
        <v/>
      </c>
      <c r="S19" s="2" t="str">
        <f>IF(AND($A19&lt;&gt;"",入力シート!$O25&lt;&gt;""),入力シート!$O25,"")</f>
        <v/>
      </c>
      <c r="T19" s="2" t="str">
        <f>IF(AND($A19&lt;&gt;"",入力シート!$P25&lt;&gt;""),入力シート!$P25,"")</f>
        <v/>
      </c>
      <c r="U19" s="23" t="str">
        <f>IF(AND(入力シート!S25&gt;0,入力シート!V25&gt;0,入力シート!Y25&gt;0),4,"")</f>
        <v/>
      </c>
      <c r="V19" s="23" t="str">
        <f>IF(AND(入力シート!S25&gt;0,入力シート!V25&gt;0,入力シート!Y25&gt;0),5,"")</f>
        <v/>
      </c>
      <c r="W19" s="23" t="str">
        <f>IF(AND(入力シート!S25&gt;0,入力シート!V25&gt;0,入力シート!Y25&gt;0),6,"")</f>
        <v/>
      </c>
      <c r="X19" s="23" t="str">
        <f>IF(AND(入力シート!S25&gt;0,入力シート!V25&gt;0,入力シート!Y25&gt;0),入力シート!S25,"")</f>
        <v/>
      </c>
      <c r="Y19" s="23" t="str">
        <f>IF(AND(入力シート!S25&gt;0,入力シート!$V25&gt;0,入力シート!Y25&gt;0),入力シート!$V25,"")</f>
        <v/>
      </c>
      <c r="Z19" s="23" t="str">
        <f>IF(AND(入力シート!S25&gt;0,入力シート!V25&gt;0,入力シート!$Y25&gt;0),入力シート!$Y25,"")</f>
        <v/>
      </c>
      <c r="AA19" s="23" t="str">
        <f>IF(AND(入力シート!S25&gt;0,入力シート!V25&gt;0,入力シート!Y25&gt;0),入力シート!T25,"")</f>
        <v/>
      </c>
      <c r="AB19" s="23" t="str">
        <f>IF(AND(入力シート!S25&gt;0,入力シート!V25&gt;0,入力シート!Y25&gt;0),入力シート!$W25,"")</f>
        <v/>
      </c>
      <c r="AC19" s="23" t="str">
        <f>IF(AND(入力シート!S25&gt;0,入力シート!V25&gt;0,入力シート!Y25&gt;0),入力シート!$Z25,"")</f>
        <v/>
      </c>
      <c r="AD19" s="2" t="str">
        <f t="shared" si="1"/>
        <v/>
      </c>
      <c r="AE19" s="2" t="str">
        <f t="shared" si="2"/>
        <v/>
      </c>
      <c r="AF19" s="2" t="str">
        <f t="shared" si="3"/>
        <v/>
      </c>
      <c r="AG19" s="2" t="str">
        <f t="shared" si="4"/>
        <v/>
      </c>
      <c r="AH19" s="2" t="str">
        <f>IF(OR(AND(A19&lt;&gt;"",入力シート!Q25=1),AND(A19&lt;&gt;"",SUM(AD19:AF19)=0)),1,"")</f>
        <v/>
      </c>
      <c r="AI19" s="2" t="str">
        <f>IF(AND($AH19=1,入力シート!$AB25&lt;&gt;""),入力シート!$AB25,入力シート!$AA25)</f>
        <v/>
      </c>
      <c r="AU19" s="2" t="str">
        <f t="shared" si="5"/>
        <v/>
      </c>
    </row>
    <row r="20" spans="1:47" x14ac:dyDescent="0.4">
      <c r="A20" s="2" t="str">
        <f>IF(COUNTA(入力シート!$A26),入力シート!$A26,"")</f>
        <v/>
      </c>
      <c r="B20" s="2" t="str">
        <f>IF($A20="","",入力シート!$C26)</f>
        <v/>
      </c>
      <c r="C20" s="2" t="str">
        <f t="shared" si="0"/>
        <v/>
      </c>
      <c r="D20" s="2" t="str">
        <f>IF($A20="","",IF(入力シート!$E26=1,2,3))</f>
        <v/>
      </c>
      <c r="E20" s="2" t="str">
        <f>IF($A20="","",入力シート!$D26)</f>
        <v/>
      </c>
      <c r="F20" s="2" t="str">
        <f>IF(OR($A20="",入力シート!F26=""),"",入力シート!$F26)</f>
        <v/>
      </c>
      <c r="I20" s="2" t="str">
        <f>IF(OR($A20="",入力シート!H26=""),"",入力シート!$H26)</f>
        <v/>
      </c>
      <c r="J20" s="2" t="str">
        <f>IF(AND($A20&lt;&gt;"",入力シート!$B26&lt;&gt;""),入力シート!$B26,"")</f>
        <v/>
      </c>
      <c r="N20" s="2" t="str">
        <f>IF(AND($A20&lt;&gt;"",入力シート!$J26&lt;&gt;""),入力シート!$J26,"")</f>
        <v/>
      </c>
      <c r="O20" s="2" t="str">
        <f>IF(AND($A20&lt;&gt;"",入力シート!$K26&lt;&gt;""),入力シート!$K26,"")</f>
        <v/>
      </c>
      <c r="P20" s="2" t="str">
        <f>IF(AND($A20&lt;&gt;"",入力シート!$L26&lt;&gt;""),入力シート!$L26,"")</f>
        <v/>
      </c>
      <c r="Q20" s="2" t="str">
        <f>IF(AND($A20&lt;&gt;"",入力シート!$M26&lt;&gt;""),入力シート!$M26,"")</f>
        <v/>
      </c>
      <c r="R20" s="2" t="str">
        <f>IF(AND($A20&lt;&gt;"",入力シート!$N26&lt;&gt;""),入力シート!$N26,"")</f>
        <v/>
      </c>
      <c r="S20" s="2" t="str">
        <f>IF(AND($A20&lt;&gt;"",入力シート!$O26&lt;&gt;""),入力シート!$O26,"")</f>
        <v/>
      </c>
      <c r="T20" s="2" t="str">
        <f>IF(AND($A20&lt;&gt;"",入力シート!$P26&lt;&gt;""),入力シート!$P26,"")</f>
        <v/>
      </c>
      <c r="U20" s="23" t="str">
        <f>IF(AND(入力シート!S26&gt;0,入力シート!V26&gt;0,入力シート!Y26&gt;0),4,"")</f>
        <v/>
      </c>
      <c r="V20" s="23" t="str">
        <f>IF(AND(入力シート!S26&gt;0,入力シート!V26&gt;0,入力シート!Y26&gt;0),5,"")</f>
        <v/>
      </c>
      <c r="W20" s="23" t="str">
        <f>IF(AND(入力シート!S26&gt;0,入力シート!V26&gt;0,入力シート!Y26&gt;0),6,"")</f>
        <v/>
      </c>
      <c r="X20" s="23" t="str">
        <f>IF(AND(入力シート!S26&gt;0,入力シート!V26&gt;0,入力シート!Y26&gt;0),入力シート!S26,"")</f>
        <v/>
      </c>
      <c r="Y20" s="23" t="str">
        <f>IF(AND(入力シート!S26&gt;0,入力シート!$V26&gt;0,入力シート!Y26&gt;0),入力シート!$V26,"")</f>
        <v/>
      </c>
      <c r="Z20" s="23" t="str">
        <f>IF(AND(入力シート!S26&gt;0,入力シート!V26&gt;0,入力シート!$Y26&gt;0),入力シート!$Y26,"")</f>
        <v/>
      </c>
      <c r="AA20" s="23" t="str">
        <f>IF(AND(入力シート!S26&gt;0,入力シート!V26&gt;0,入力シート!Y26&gt;0),入力シート!T26,"")</f>
        <v/>
      </c>
      <c r="AB20" s="23" t="str">
        <f>IF(AND(入力シート!S26&gt;0,入力シート!V26&gt;0,入力シート!Y26&gt;0),入力シート!$W26,"")</f>
        <v/>
      </c>
      <c r="AC20" s="23" t="str">
        <f>IF(AND(入力シート!S26&gt;0,入力シート!V26&gt;0,入力シート!Y26&gt;0),入力シート!$Z26,"")</f>
        <v/>
      </c>
      <c r="AD20" s="2" t="str">
        <f t="shared" si="1"/>
        <v/>
      </c>
      <c r="AE20" s="2" t="str">
        <f t="shared" si="2"/>
        <v/>
      </c>
      <c r="AF20" s="2" t="str">
        <f t="shared" si="3"/>
        <v/>
      </c>
      <c r="AG20" s="2" t="str">
        <f t="shared" si="4"/>
        <v/>
      </c>
      <c r="AH20" s="2" t="str">
        <f>IF(OR(AND(A20&lt;&gt;"",入力シート!Q26=1),AND(A20&lt;&gt;"",SUM(AD20:AF20)=0)),1,"")</f>
        <v/>
      </c>
      <c r="AI20" s="2" t="str">
        <f>IF(AND($AH20=1,入力シート!$AB26&lt;&gt;""),入力シート!$AB26,入力シート!$AA26)</f>
        <v/>
      </c>
      <c r="AU20" s="2" t="str">
        <f t="shared" si="5"/>
        <v/>
      </c>
    </row>
    <row r="21" spans="1:47" x14ac:dyDescent="0.4">
      <c r="A21" s="2" t="str">
        <f>IF(COUNTA(入力シート!$A27),入力シート!$A27,"")</f>
        <v/>
      </c>
      <c r="B21" s="2" t="str">
        <f>IF($A21="","",入力シート!$C27)</f>
        <v/>
      </c>
      <c r="C21" s="2" t="str">
        <f t="shared" si="0"/>
        <v/>
      </c>
      <c r="D21" s="2" t="str">
        <f>IF($A21="","",IF(入力シート!$E27=1,2,3))</f>
        <v/>
      </c>
      <c r="E21" s="2" t="str">
        <f>IF($A21="","",入力シート!$D27)</f>
        <v/>
      </c>
      <c r="F21" s="2" t="str">
        <f>IF(OR($A21="",入力シート!F27=""),"",入力シート!$F27)</f>
        <v/>
      </c>
      <c r="I21" s="2" t="str">
        <f>IF(OR($A21="",入力シート!H27=""),"",入力シート!$H27)</f>
        <v/>
      </c>
      <c r="J21" s="2" t="str">
        <f>IF(AND($A21&lt;&gt;"",入力シート!$B27&lt;&gt;""),入力シート!$B27,"")</f>
        <v/>
      </c>
      <c r="N21" s="2" t="str">
        <f>IF(AND($A21&lt;&gt;"",入力シート!$J27&lt;&gt;""),入力シート!$J27,"")</f>
        <v/>
      </c>
      <c r="O21" s="2" t="str">
        <f>IF(AND($A21&lt;&gt;"",入力シート!$K27&lt;&gt;""),入力シート!$K27,"")</f>
        <v/>
      </c>
      <c r="P21" s="2" t="str">
        <f>IF(AND($A21&lt;&gt;"",入力シート!$L27&lt;&gt;""),入力シート!$L27,"")</f>
        <v/>
      </c>
      <c r="Q21" s="2" t="str">
        <f>IF(AND($A21&lt;&gt;"",入力シート!$M27&lt;&gt;""),入力シート!$M27,"")</f>
        <v/>
      </c>
      <c r="R21" s="2" t="str">
        <f>IF(AND($A21&lt;&gt;"",入力シート!$N27&lt;&gt;""),入力シート!$N27,"")</f>
        <v/>
      </c>
      <c r="S21" s="2" t="str">
        <f>IF(AND($A21&lt;&gt;"",入力シート!$O27&lt;&gt;""),入力シート!$O27,"")</f>
        <v/>
      </c>
      <c r="T21" s="2" t="str">
        <f>IF(AND($A21&lt;&gt;"",入力シート!$P27&lt;&gt;""),入力シート!$P27,"")</f>
        <v/>
      </c>
      <c r="U21" s="23" t="str">
        <f>IF(AND(入力シート!S27&gt;0,入力シート!V27&gt;0,入力シート!Y27&gt;0),4,"")</f>
        <v/>
      </c>
      <c r="V21" s="23" t="str">
        <f>IF(AND(入力シート!S27&gt;0,入力シート!V27&gt;0,入力シート!Y27&gt;0),5,"")</f>
        <v/>
      </c>
      <c r="W21" s="23" t="str">
        <f>IF(AND(入力シート!S27&gt;0,入力シート!V27&gt;0,入力シート!Y27&gt;0),6,"")</f>
        <v/>
      </c>
      <c r="X21" s="23" t="str">
        <f>IF(AND(入力シート!S27&gt;0,入力シート!V27&gt;0,入力シート!Y27&gt;0),入力シート!S27,"")</f>
        <v/>
      </c>
      <c r="Y21" s="23" t="str">
        <f>IF(AND(入力シート!S27&gt;0,入力シート!$V27&gt;0,入力シート!Y27&gt;0),入力シート!$V27,"")</f>
        <v/>
      </c>
      <c r="Z21" s="23" t="str">
        <f>IF(AND(入力シート!S27&gt;0,入力シート!V27&gt;0,入力シート!$Y27&gt;0),入力シート!$Y27,"")</f>
        <v/>
      </c>
      <c r="AA21" s="23" t="str">
        <f>IF(AND(入力シート!S27&gt;0,入力シート!V27&gt;0,入力シート!Y27&gt;0),入力シート!T27,"")</f>
        <v/>
      </c>
      <c r="AB21" s="23" t="str">
        <f>IF(AND(入力シート!S27&gt;0,入力シート!V27&gt;0,入力シート!Y27&gt;0),入力シート!$W27,"")</f>
        <v/>
      </c>
      <c r="AC21" s="23" t="str">
        <f>IF(AND(入力シート!S27&gt;0,入力シート!V27&gt;0,入力シート!Y27&gt;0),入力シート!$Z27,"")</f>
        <v/>
      </c>
      <c r="AD21" s="2" t="str">
        <f t="shared" si="1"/>
        <v/>
      </c>
      <c r="AE21" s="2" t="str">
        <f t="shared" si="2"/>
        <v/>
      </c>
      <c r="AF21" s="2" t="str">
        <f t="shared" si="3"/>
        <v/>
      </c>
      <c r="AG21" s="2" t="str">
        <f t="shared" si="4"/>
        <v/>
      </c>
      <c r="AH21" s="2" t="str">
        <f>IF(OR(AND(A21&lt;&gt;"",入力シート!Q27=1),AND(A21&lt;&gt;"",SUM(AD21:AF21)=0)),1,"")</f>
        <v/>
      </c>
      <c r="AI21" s="2" t="str">
        <f>IF(AND($AH21=1,入力シート!$AB27&lt;&gt;""),入力シート!$AB27,入力シート!$AA27)</f>
        <v/>
      </c>
      <c r="AU21" s="2" t="str">
        <f t="shared" si="5"/>
        <v/>
      </c>
    </row>
    <row r="22" spans="1:47" x14ac:dyDescent="0.4">
      <c r="A22" s="2" t="str">
        <f>IF(COUNTA(入力シート!$A28),入力シート!$A28,"")</f>
        <v/>
      </c>
      <c r="B22" s="2" t="str">
        <f>IF($A22="","",入力シート!$C28)</f>
        <v/>
      </c>
      <c r="C22" s="2" t="str">
        <f t="shared" si="0"/>
        <v/>
      </c>
      <c r="D22" s="2" t="str">
        <f>IF($A22="","",IF(入力シート!$E28=1,2,3))</f>
        <v/>
      </c>
      <c r="E22" s="2" t="str">
        <f>IF($A22="","",入力シート!$D28)</f>
        <v/>
      </c>
      <c r="F22" s="2" t="str">
        <f>IF(OR($A22="",入力シート!F28=""),"",入力シート!$F28)</f>
        <v/>
      </c>
      <c r="I22" s="2" t="str">
        <f>IF(OR($A22="",入力シート!H28=""),"",入力シート!$H28)</f>
        <v/>
      </c>
      <c r="J22" s="2" t="str">
        <f>IF(AND($A22&lt;&gt;"",入力シート!$B28&lt;&gt;""),入力シート!$B28,"")</f>
        <v/>
      </c>
      <c r="N22" s="2" t="str">
        <f>IF(AND($A22&lt;&gt;"",入力シート!$J28&lt;&gt;""),入力シート!$J28,"")</f>
        <v/>
      </c>
      <c r="O22" s="2" t="str">
        <f>IF(AND($A22&lt;&gt;"",入力シート!$K28&lt;&gt;""),入力シート!$K28,"")</f>
        <v/>
      </c>
      <c r="P22" s="2" t="str">
        <f>IF(AND($A22&lt;&gt;"",入力シート!$L28&lt;&gt;""),入力シート!$L28,"")</f>
        <v/>
      </c>
      <c r="Q22" s="2" t="str">
        <f>IF(AND($A22&lt;&gt;"",入力シート!$M28&lt;&gt;""),入力シート!$M28,"")</f>
        <v/>
      </c>
      <c r="R22" s="2" t="str">
        <f>IF(AND($A22&lt;&gt;"",入力シート!$N28&lt;&gt;""),入力シート!$N28,"")</f>
        <v/>
      </c>
      <c r="S22" s="2" t="str">
        <f>IF(AND($A22&lt;&gt;"",入力シート!$O28&lt;&gt;""),入力シート!$O28,"")</f>
        <v/>
      </c>
      <c r="T22" s="2" t="str">
        <f>IF(AND($A22&lt;&gt;"",入力シート!$P28&lt;&gt;""),入力シート!$P28,"")</f>
        <v/>
      </c>
      <c r="U22" s="23" t="str">
        <f>IF(AND(入力シート!S28&gt;0,入力シート!V28&gt;0,入力シート!Y28&gt;0),4,"")</f>
        <v/>
      </c>
      <c r="V22" s="23" t="str">
        <f>IF(AND(入力シート!S28&gt;0,入力シート!V28&gt;0,入力シート!Y28&gt;0),5,"")</f>
        <v/>
      </c>
      <c r="W22" s="23" t="str">
        <f>IF(AND(入力シート!S28&gt;0,入力シート!V28&gt;0,入力シート!Y28&gt;0),6,"")</f>
        <v/>
      </c>
      <c r="X22" s="23" t="str">
        <f>IF(AND(入力シート!S28&gt;0,入力シート!V28&gt;0,入力シート!Y28&gt;0),入力シート!S28,"")</f>
        <v/>
      </c>
      <c r="Y22" s="23" t="str">
        <f>IF(AND(入力シート!S28&gt;0,入力シート!$V28&gt;0,入力シート!Y28&gt;0),入力シート!$V28,"")</f>
        <v/>
      </c>
      <c r="Z22" s="23" t="str">
        <f>IF(AND(入力シート!S28&gt;0,入力シート!V28&gt;0,入力シート!$Y28&gt;0),入力シート!$Y28,"")</f>
        <v/>
      </c>
      <c r="AA22" s="23" t="str">
        <f>IF(AND(入力シート!S28&gt;0,入力シート!V28&gt;0,入力シート!Y28&gt;0),入力シート!T28,"")</f>
        <v/>
      </c>
      <c r="AB22" s="23" t="str">
        <f>IF(AND(入力シート!S28&gt;0,入力シート!V28&gt;0,入力シート!Y28&gt;0),入力シート!$W28,"")</f>
        <v/>
      </c>
      <c r="AC22" s="23" t="str">
        <f>IF(AND(入力シート!S28&gt;0,入力シート!V28&gt;0,入力シート!Y28&gt;0),入力シート!$Z28,"")</f>
        <v/>
      </c>
      <c r="AD22" s="2" t="str">
        <f t="shared" si="1"/>
        <v/>
      </c>
      <c r="AE22" s="2" t="str">
        <f t="shared" si="2"/>
        <v/>
      </c>
      <c r="AF22" s="2" t="str">
        <f t="shared" si="3"/>
        <v/>
      </c>
      <c r="AG22" s="2" t="str">
        <f t="shared" si="4"/>
        <v/>
      </c>
      <c r="AH22" s="2" t="str">
        <f>IF(OR(AND(A22&lt;&gt;"",入力シート!Q28=1),AND(A22&lt;&gt;"",SUM(AD22:AF22)=0)),1,"")</f>
        <v/>
      </c>
      <c r="AI22" s="2" t="str">
        <f>IF(AND($AH22=1,入力シート!$AB28&lt;&gt;""),入力シート!$AB28,入力シート!$AA28)</f>
        <v/>
      </c>
      <c r="AU22" s="2" t="str">
        <f t="shared" si="5"/>
        <v/>
      </c>
    </row>
    <row r="23" spans="1:47" x14ac:dyDescent="0.4">
      <c r="A23" s="2" t="str">
        <f>IF(COUNTA(入力シート!$A29),入力シート!$A29,"")</f>
        <v/>
      </c>
      <c r="B23" s="2" t="str">
        <f>IF($A23="","",入力シート!$C29)</f>
        <v/>
      </c>
      <c r="C23" s="2" t="str">
        <f t="shared" si="0"/>
        <v/>
      </c>
      <c r="D23" s="2" t="str">
        <f>IF($A23="","",IF(入力シート!$E29=1,2,3))</f>
        <v/>
      </c>
      <c r="E23" s="2" t="str">
        <f>IF($A23="","",入力シート!$D29)</f>
        <v/>
      </c>
      <c r="F23" s="2" t="str">
        <f>IF(OR($A23="",入力シート!F29=""),"",入力シート!$F29)</f>
        <v/>
      </c>
      <c r="I23" s="2" t="str">
        <f>IF(OR($A23="",入力シート!H29=""),"",入力シート!$H29)</f>
        <v/>
      </c>
      <c r="J23" s="2" t="str">
        <f>IF(AND($A23&lt;&gt;"",入力シート!$B29&lt;&gt;""),入力シート!$B29,"")</f>
        <v/>
      </c>
      <c r="N23" s="2" t="str">
        <f>IF(AND($A23&lt;&gt;"",入力シート!$J29&lt;&gt;""),入力シート!$J29,"")</f>
        <v/>
      </c>
      <c r="O23" s="2" t="str">
        <f>IF(AND($A23&lt;&gt;"",入力シート!$K29&lt;&gt;""),入力シート!$K29,"")</f>
        <v/>
      </c>
      <c r="P23" s="2" t="str">
        <f>IF(AND($A23&lt;&gt;"",入力シート!$L29&lt;&gt;""),入力シート!$L29,"")</f>
        <v/>
      </c>
      <c r="Q23" s="2" t="str">
        <f>IF(AND($A23&lt;&gt;"",入力シート!$M29&lt;&gt;""),入力シート!$M29,"")</f>
        <v/>
      </c>
      <c r="R23" s="2" t="str">
        <f>IF(AND($A23&lt;&gt;"",入力シート!$N29&lt;&gt;""),入力シート!$N29,"")</f>
        <v/>
      </c>
      <c r="S23" s="2" t="str">
        <f>IF(AND($A23&lt;&gt;"",入力シート!$O29&lt;&gt;""),入力シート!$O29,"")</f>
        <v/>
      </c>
      <c r="T23" s="2" t="str">
        <f>IF(AND($A23&lt;&gt;"",入力シート!$P29&lt;&gt;""),入力シート!$P29,"")</f>
        <v/>
      </c>
      <c r="U23" s="23" t="str">
        <f>IF(AND(入力シート!S29&gt;0,入力シート!V29&gt;0,入力シート!Y29&gt;0),4,"")</f>
        <v/>
      </c>
      <c r="V23" s="23" t="str">
        <f>IF(AND(入力シート!S29&gt;0,入力シート!V29&gt;0,入力シート!Y29&gt;0),5,"")</f>
        <v/>
      </c>
      <c r="W23" s="23" t="str">
        <f>IF(AND(入力シート!S29&gt;0,入力シート!V29&gt;0,入力シート!Y29&gt;0),6,"")</f>
        <v/>
      </c>
      <c r="X23" s="23" t="str">
        <f>IF(AND(入力シート!S29&gt;0,入力シート!V29&gt;0,入力シート!Y29&gt;0),入力シート!S29,"")</f>
        <v/>
      </c>
      <c r="Y23" s="23" t="str">
        <f>IF(AND(入力シート!S29&gt;0,入力シート!$V29&gt;0,入力シート!Y29&gt;0),入力シート!$V29,"")</f>
        <v/>
      </c>
      <c r="Z23" s="23" t="str">
        <f>IF(AND(入力シート!S29&gt;0,入力シート!V29&gt;0,入力シート!$Y29&gt;0),入力シート!$Y29,"")</f>
        <v/>
      </c>
      <c r="AA23" s="23" t="str">
        <f>IF(AND(入力シート!S29&gt;0,入力シート!V29&gt;0,入力シート!Y29&gt;0),入力シート!T29,"")</f>
        <v/>
      </c>
      <c r="AB23" s="23" t="str">
        <f>IF(AND(入力シート!S29&gt;0,入力シート!V29&gt;0,入力シート!Y29&gt;0),入力シート!$W29,"")</f>
        <v/>
      </c>
      <c r="AC23" s="23" t="str">
        <f>IF(AND(入力シート!S29&gt;0,入力シート!V29&gt;0,入力シート!Y29&gt;0),入力シート!$Z29,"")</f>
        <v/>
      </c>
      <c r="AD23" s="2" t="str">
        <f t="shared" si="1"/>
        <v/>
      </c>
      <c r="AE23" s="2" t="str">
        <f t="shared" si="2"/>
        <v/>
      </c>
      <c r="AF23" s="2" t="str">
        <f t="shared" si="3"/>
        <v/>
      </c>
      <c r="AG23" s="2" t="str">
        <f t="shared" si="4"/>
        <v/>
      </c>
      <c r="AH23" s="2" t="str">
        <f>IF(OR(AND(A23&lt;&gt;"",入力シート!Q29=1),AND(A23&lt;&gt;"",SUM(AD23:AF23)=0)),1,"")</f>
        <v/>
      </c>
      <c r="AI23" s="2" t="str">
        <f>IF(AND($AH23=1,入力シート!$AB29&lt;&gt;""),入力シート!$AB29,入力シート!$AA29)</f>
        <v/>
      </c>
      <c r="AU23" s="2" t="str">
        <f t="shared" si="5"/>
        <v/>
      </c>
    </row>
    <row r="24" spans="1:47" x14ac:dyDescent="0.4">
      <c r="A24" s="2" t="str">
        <f>IF(COUNTA(入力シート!$A30),入力シート!$A30,"")</f>
        <v/>
      </c>
      <c r="B24" s="2" t="str">
        <f>IF($A24="","",入力シート!$C30)</f>
        <v/>
      </c>
      <c r="C24" s="2" t="str">
        <f t="shared" si="0"/>
        <v/>
      </c>
      <c r="D24" s="2" t="str">
        <f>IF($A24="","",IF(入力シート!$E30=1,2,3))</f>
        <v/>
      </c>
      <c r="E24" s="2" t="str">
        <f>IF($A24="","",入力シート!$D30)</f>
        <v/>
      </c>
      <c r="F24" s="2" t="str">
        <f>IF(OR($A24="",入力シート!F30=""),"",入力シート!$F30)</f>
        <v/>
      </c>
      <c r="I24" s="2" t="str">
        <f>IF(OR($A24="",入力シート!H30=""),"",入力シート!$H30)</f>
        <v/>
      </c>
      <c r="J24" s="2" t="str">
        <f>IF(AND($A24&lt;&gt;"",入力シート!$B30&lt;&gt;""),入力シート!$B30,"")</f>
        <v/>
      </c>
      <c r="N24" s="2" t="str">
        <f>IF(AND($A24&lt;&gt;"",入力シート!$J30&lt;&gt;""),入力シート!$J30,"")</f>
        <v/>
      </c>
      <c r="O24" s="2" t="str">
        <f>IF(AND($A24&lt;&gt;"",入力シート!$K30&lt;&gt;""),入力シート!$K30,"")</f>
        <v/>
      </c>
      <c r="P24" s="2" t="str">
        <f>IF(AND($A24&lt;&gt;"",入力シート!$L30&lt;&gt;""),入力シート!$L30,"")</f>
        <v/>
      </c>
      <c r="Q24" s="2" t="str">
        <f>IF(AND($A24&lt;&gt;"",入力シート!$M30&lt;&gt;""),入力シート!$M30,"")</f>
        <v/>
      </c>
      <c r="R24" s="2" t="str">
        <f>IF(AND($A24&lt;&gt;"",入力シート!$N30&lt;&gt;""),入力シート!$N30,"")</f>
        <v/>
      </c>
      <c r="S24" s="2" t="str">
        <f>IF(AND($A24&lt;&gt;"",入力シート!$O30&lt;&gt;""),入力シート!$O30,"")</f>
        <v/>
      </c>
      <c r="T24" s="2" t="str">
        <f>IF(AND($A24&lt;&gt;"",入力シート!$P30&lt;&gt;""),入力シート!$P30,"")</f>
        <v/>
      </c>
      <c r="U24" s="23" t="str">
        <f>IF(AND(入力シート!S30&gt;0,入力シート!V30&gt;0,入力シート!Y30&gt;0),4,"")</f>
        <v/>
      </c>
      <c r="V24" s="23" t="str">
        <f>IF(AND(入力シート!S30&gt;0,入力シート!V30&gt;0,入力シート!Y30&gt;0),5,"")</f>
        <v/>
      </c>
      <c r="W24" s="23" t="str">
        <f>IF(AND(入力シート!S30&gt;0,入力シート!V30&gt;0,入力シート!Y30&gt;0),6,"")</f>
        <v/>
      </c>
      <c r="X24" s="23" t="str">
        <f>IF(AND(入力シート!S30&gt;0,入力シート!V30&gt;0,入力シート!Y30&gt;0),入力シート!S30,"")</f>
        <v/>
      </c>
      <c r="Y24" s="23" t="str">
        <f>IF(AND(入力シート!S30&gt;0,入力シート!$V30&gt;0,入力シート!Y30&gt;0),入力シート!$V30,"")</f>
        <v/>
      </c>
      <c r="Z24" s="23" t="str">
        <f>IF(AND(入力シート!S30&gt;0,入力シート!V30&gt;0,入力シート!$Y30&gt;0),入力シート!$Y30,"")</f>
        <v/>
      </c>
      <c r="AA24" s="23" t="str">
        <f>IF(AND(入力シート!S30&gt;0,入力シート!V30&gt;0,入力シート!Y30&gt;0),入力シート!T30,"")</f>
        <v/>
      </c>
      <c r="AB24" s="23" t="str">
        <f>IF(AND(入力シート!S30&gt;0,入力シート!V30&gt;0,入力シート!Y30&gt;0),入力シート!$W30,"")</f>
        <v/>
      </c>
      <c r="AC24" s="23" t="str">
        <f>IF(AND(入力シート!S30&gt;0,入力シート!V30&gt;0,入力シート!Y30&gt;0),入力シート!$Z30,"")</f>
        <v/>
      </c>
      <c r="AD24" s="2" t="str">
        <f t="shared" si="1"/>
        <v/>
      </c>
      <c r="AE24" s="2" t="str">
        <f t="shared" si="2"/>
        <v/>
      </c>
      <c r="AF24" s="2" t="str">
        <f t="shared" si="3"/>
        <v/>
      </c>
      <c r="AG24" s="2" t="str">
        <f t="shared" si="4"/>
        <v/>
      </c>
      <c r="AH24" s="2" t="str">
        <f>IF(OR(AND(A24&lt;&gt;"",入力シート!Q30=1),AND(A24&lt;&gt;"",SUM(AD24:AF24)=0)),1,"")</f>
        <v/>
      </c>
      <c r="AI24" s="2" t="str">
        <f>IF(AND($AH24=1,入力シート!$AB30&lt;&gt;""),入力シート!$AB30,入力シート!$AA30)</f>
        <v/>
      </c>
      <c r="AU24" s="2" t="str">
        <f t="shared" si="5"/>
        <v/>
      </c>
    </row>
    <row r="25" spans="1:47" x14ac:dyDescent="0.4">
      <c r="A25" s="2" t="str">
        <f>IF(COUNTA(入力シート!$A31),入力シート!$A31,"")</f>
        <v/>
      </c>
      <c r="B25" s="2" t="str">
        <f>IF($A25="","",入力シート!$C31)</f>
        <v/>
      </c>
      <c r="C25" s="2" t="str">
        <f t="shared" si="0"/>
        <v/>
      </c>
      <c r="D25" s="2" t="str">
        <f>IF($A25="","",IF(入力シート!$E31=1,2,3))</f>
        <v/>
      </c>
      <c r="E25" s="2" t="str">
        <f>IF($A25="","",入力シート!$D31)</f>
        <v/>
      </c>
      <c r="F25" s="2" t="str">
        <f>IF(OR($A25="",入力シート!F31=""),"",入力シート!$F31)</f>
        <v/>
      </c>
      <c r="I25" s="2" t="str">
        <f>IF(OR($A25="",入力シート!H31=""),"",入力シート!$H31)</f>
        <v/>
      </c>
      <c r="J25" s="2" t="str">
        <f>IF(AND($A25&lt;&gt;"",入力シート!$B31&lt;&gt;""),入力シート!$B31,"")</f>
        <v/>
      </c>
      <c r="N25" s="2" t="str">
        <f>IF(AND($A25&lt;&gt;"",入力シート!$J31&lt;&gt;""),入力シート!$J31,"")</f>
        <v/>
      </c>
      <c r="O25" s="2" t="str">
        <f>IF(AND($A25&lt;&gt;"",入力シート!$K31&lt;&gt;""),入力シート!$K31,"")</f>
        <v/>
      </c>
      <c r="P25" s="2" t="str">
        <f>IF(AND($A25&lt;&gt;"",入力シート!$L31&lt;&gt;""),入力シート!$L31,"")</f>
        <v/>
      </c>
      <c r="Q25" s="2" t="str">
        <f>IF(AND($A25&lt;&gt;"",入力シート!$M31&lt;&gt;""),入力シート!$M31,"")</f>
        <v/>
      </c>
      <c r="R25" s="2" t="str">
        <f>IF(AND($A25&lt;&gt;"",入力シート!$N31&lt;&gt;""),入力シート!$N31,"")</f>
        <v/>
      </c>
      <c r="S25" s="2" t="str">
        <f>IF(AND($A25&lt;&gt;"",入力シート!$O31&lt;&gt;""),入力シート!$O31,"")</f>
        <v/>
      </c>
      <c r="T25" s="2" t="str">
        <f>IF(AND($A25&lt;&gt;"",入力シート!$P31&lt;&gt;""),入力シート!$P31,"")</f>
        <v/>
      </c>
      <c r="U25" s="23" t="str">
        <f>IF(AND(入力シート!S31&gt;0,入力シート!V31&gt;0,入力シート!Y31&gt;0),4,"")</f>
        <v/>
      </c>
      <c r="V25" s="23" t="str">
        <f>IF(AND(入力シート!S31&gt;0,入力シート!V31&gt;0,入力シート!Y31&gt;0),5,"")</f>
        <v/>
      </c>
      <c r="W25" s="23" t="str">
        <f>IF(AND(入力シート!S31&gt;0,入力シート!V31&gt;0,入力シート!Y31&gt;0),6,"")</f>
        <v/>
      </c>
      <c r="X25" s="23" t="str">
        <f>IF(AND(入力シート!S31&gt;0,入力シート!V31&gt;0,入力シート!Y31&gt;0),入力シート!S31,"")</f>
        <v/>
      </c>
      <c r="Y25" s="23" t="str">
        <f>IF(AND(入力シート!S31&gt;0,入力シート!$V31&gt;0,入力シート!Y31&gt;0),入力シート!$V31,"")</f>
        <v/>
      </c>
      <c r="Z25" s="23" t="str">
        <f>IF(AND(入力シート!S31&gt;0,入力シート!V31&gt;0,入力シート!$Y31&gt;0),入力シート!$Y31,"")</f>
        <v/>
      </c>
      <c r="AA25" s="23" t="str">
        <f>IF(AND(入力シート!S31&gt;0,入力シート!V31&gt;0,入力シート!Y31&gt;0),入力シート!T31,"")</f>
        <v/>
      </c>
      <c r="AB25" s="23" t="str">
        <f>IF(AND(入力シート!S31&gt;0,入力シート!V31&gt;0,入力シート!Y31&gt;0),入力シート!$W31,"")</f>
        <v/>
      </c>
      <c r="AC25" s="23" t="str">
        <f>IF(AND(入力シート!S31&gt;0,入力シート!V31&gt;0,入力シート!Y31&gt;0),入力シート!$Z31,"")</f>
        <v/>
      </c>
      <c r="AD25" s="2" t="str">
        <f t="shared" si="1"/>
        <v/>
      </c>
      <c r="AE25" s="2" t="str">
        <f t="shared" si="2"/>
        <v/>
      </c>
      <c r="AF25" s="2" t="str">
        <f t="shared" si="3"/>
        <v/>
      </c>
      <c r="AG25" s="2" t="str">
        <f t="shared" si="4"/>
        <v/>
      </c>
      <c r="AH25" s="2" t="str">
        <f>IF(OR(AND(A25&lt;&gt;"",入力シート!Q31=1),AND(A25&lt;&gt;"",SUM(AD25:AF25)=0)),1,"")</f>
        <v/>
      </c>
      <c r="AI25" s="2" t="str">
        <f>IF(AND($AH25=1,入力シート!$AB31&lt;&gt;""),入力シート!$AB31,入力シート!$AA31)</f>
        <v/>
      </c>
      <c r="AU25" s="2" t="str">
        <f t="shared" si="5"/>
        <v/>
      </c>
    </row>
    <row r="26" spans="1:47" x14ac:dyDescent="0.4">
      <c r="A26" s="2" t="str">
        <f>IF(COUNTA(入力シート!$A32),入力シート!$A32,"")</f>
        <v/>
      </c>
      <c r="B26" s="2" t="str">
        <f>IF($A26="","",入力シート!$C32)</f>
        <v/>
      </c>
      <c r="C26" s="2" t="str">
        <f t="shared" si="0"/>
        <v/>
      </c>
      <c r="D26" s="2" t="str">
        <f>IF($A26="","",IF(入力シート!$E32=1,2,3))</f>
        <v/>
      </c>
      <c r="E26" s="2" t="str">
        <f>IF($A26="","",入力シート!$D32)</f>
        <v/>
      </c>
      <c r="F26" s="2" t="str">
        <f>IF(OR($A26="",入力シート!F32=""),"",入力シート!$F32)</f>
        <v/>
      </c>
      <c r="I26" s="2" t="str">
        <f>IF(OR($A26="",入力シート!H32=""),"",入力シート!$H32)</f>
        <v/>
      </c>
      <c r="J26" s="2" t="str">
        <f>IF(AND($A26&lt;&gt;"",入力シート!$B32&lt;&gt;""),入力シート!$B32,"")</f>
        <v/>
      </c>
      <c r="N26" s="2" t="str">
        <f>IF(AND($A26&lt;&gt;"",入力シート!$J32&lt;&gt;""),入力シート!$J32,"")</f>
        <v/>
      </c>
      <c r="O26" s="2" t="str">
        <f>IF(AND($A26&lt;&gt;"",入力シート!$K32&lt;&gt;""),入力シート!$K32,"")</f>
        <v/>
      </c>
      <c r="P26" s="2" t="str">
        <f>IF(AND($A26&lt;&gt;"",入力シート!$L32&lt;&gt;""),入力シート!$L32,"")</f>
        <v/>
      </c>
      <c r="Q26" s="2" t="str">
        <f>IF(AND($A26&lt;&gt;"",入力シート!$M32&lt;&gt;""),入力シート!$M32,"")</f>
        <v/>
      </c>
      <c r="R26" s="2" t="str">
        <f>IF(AND($A26&lt;&gt;"",入力シート!$N32&lt;&gt;""),入力シート!$N32,"")</f>
        <v/>
      </c>
      <c r="S26" s="2" t="str">
        <f>IF(AND($A26&lt;&gt;"",入力シート!$O32&lt;&gt;""),入力シート!$O32,"")</f>
        <v/>
      </c>
      <c r="T26" s="2" t="str">
        <f>IF(AND($A26&lt;&gt;"",入力シート!$P32&lt;&gt;""),入力シート!$P32,"")</f>
        <v/>
      </c>
      <c r="U26" s="23" t="str">
        <f>IF(AND(入力シート!S32&gt;0,入力シート!V32&gt;0,入力シート!Y32&gt;0),4,"")</f>
        <v/>
      </c>
      <c r="V26" s="23" t="str">
        <f>IF(AND(入力シート!S32&gt;0,入力シート!V32&gt;0,入力シート!Y32&gt;0),5,"")</f>
        <v/>
      </c>
      <c r="W26" s="23" t="str">
        <f>IF(AND(入力シート!S32&gt;0,入力シート!V32&gt;0,入力シート!Y32&gt;0),6,"")</f>
        <v/>
      </c>
      <c r="X26" s="23" t="str">
        <f>IF(AND(入力シート!S32&gt;0,入力シート!V32&gt;0,入力シート!Y32&gt;0),入力シート!S32,"")</f>
        <v/>
      </c>
      <c r="Y26" s="23" t="str">
        <f>IF(AND(入力シート!S32&gt;0,入力シート!$V32&gt;0,入力シート!Y32&gt;0),入力シート!$V32,"")</f>
        <v/>
      </c>
      <c r="Z26" s="23" t="str">
        <f>IF(AND(入力シート!S32&gt;0,入力シート!V32&gt;0,入力シート!$Y32&gt;0),入力シート!$Y32,"")</f>
        <v/>
      </c>
      <c r="AA26" s="23" t="str">
        <f>IF(AND(入力シート!S32&gt;0,入力シート!V32&gt;0,入力シート!Y32&gt;0),入力シート!T32,"")</f>
        <v/>
      </c>
      <c r="AB26" s="23" t="str">
        <f>IF(AND(入力シート!S32&gt;0,入力シート!V32&gt;0,入力シート!Y32&gt;0),入力シート!$W32,"")</f>
        <v/>
      </c>
      <c r="AC26" s="23" t="str">
        <f>IF(AND(入力シート!S32&gt;0,入力シート!V32&gt;0,入力シート!Y32&gt;0),入力シート!$Z32,"")</f>
        <v/>
      </c>
      <c r="AD26" s="2" t="str">
        <f t="shared" si="1"/>
        <v/>
      </c>
      <c r="AE26" s="2" t="str">
        <f t="shared" si="2"/>
        <v/>
      </c>
      <c r="AF26" s="2" t="str">
        <f t="shared" si="3"/>
        <v/>
      </c>
      <c r="AG26" s="2" t="str">
        <f t="shared" si="4"/>
        <v/>
      </c>
      <c r="AH26" s="2" t="str">
        <f>IF(OR(AND(A26&lt;&gt;"",入力シート!Q32=1),AND(A26&lt;&gt;"",SUM(AD26:AF26)=0)),1,"")</f>
        <v/>
      </c>
      <c r="AI26" s="2" t="str">
        <f>IF(AND($AH26=1,入力シート!$AB32&lt;&gt;""),入力シート!$AB32,入力シート!$AA32)</f>
        <v/>
      </c>
      <c r="AU26" s="2" t="str">
        <f t="shared" si="5"/>
        <v/>
      </c>
    </row>
    <row r="27" spans="1:47" x14ac:dyDescent="0.4">
      <c r="A27" s="2" t="str">
        <f>IF(COUNTA(入力シート!$A33),入力シート!$A33,"")</f>
        <v/>
      </c>
      <c r="B27" s="2" t="str">
        <f>IF($A27="","",入力シート!$C33)</f>
        <v/>
      </c>
      <c r="C27" s="2" t="str">
        <f t="shared" si="0"/>
        <v/>
      </c>
      <c r="D27" s="2" t="str">
        <f>IF($A27="","",IF(入力シート!$E33=1,2,3))</f>
        <v/>
      </c>
      <c r="E27" s="2" t="str">
        <f>IF($A27="","",入力シート!$D33)</f>
        <v/>
      </c>
      <c r="F27" s="2" t="str">
        <f>IF(OR($A27="",入力シート!F33=""),"",入力シート!$F33)</f>
        <v/>
      </c>
      <c r="I27" s="2" t="str">
        <f>IF(OR($A27="",入力シート!H33=""),"",入力シート!$H33)</f>
        <v/>
      </c>
      <c r="J27" s="2" t="str">
        <f>IF(AND($A27&lt;&gt;"",入力シート!$B33&lt;&gt;""),入力シート!$B33,"")</f>
        <v/>
      </c>
      <c r="N27" s="2" t="str">
        <f>IF(AND($A27&lt;&gt;"",入力シート!$J33&lt;&gt;""),入力シート!$J33,"")</f>
        <v/>
      </c>
      <c r="O27" s="2" t="str">
        <f>IF(AND($A27&lt;&gt;"",入力シート!$K33&lt;&gt;""),入力シート!$K33,"")</f>
        <v/>
      </c>
      <c r="P27" s="2" t="str">
        <f>IF(AND($A27&lt;&gt;"",入力シート!$L33&lt;&gt;""),入力シート!$L33,"")</f>
        <v/>
      </c>
      <c r="Q27" s="2" t="str">
        <f>IF(AND($A27&lt;&gt;"",入力シート!$M33&lt;&gt;""),入力シート!$M33,"")</f>
        <v/>
      </c>
      <c r="R27" s="2" t="str">
        <f>IF(AND($A27&lt;&gt;"",入力シート!$N33&lt;&gt;""),入力シート!$N33,"")</f>
        <v/>
      </c>
      <c r="S27" s="2" t="str">
        <f>IF(AND($A27&lt;&gt;"",入力シート!$O33&lt;&gt;""),入力シート!$O33,"")</f>
        <v/>
      </c>
      <c r="T27" s="2" t="str">
        <f>IF(AND($A27&lt;&gt;"",入力シート!$P33&lt;&gt;""),入力シート!$P33,"")</f>
        <v/>
      </c>
      <c r="U27" s="23" t="str">
        <f>IF(AND(入力シート!S33&gt;0,入力シート!V33&gt;0,入力シート!Y33&gt;0),4,"")</f>
        <v/>
      </c>
      <c r="V27" s="23" t="str">
        <f>IF(AND(入力シート!S33&gt;0,入力シート!V33&gt;0,入力シート!Y33&gt;0),5,"")</f>
        <v/>
      </c>
      <c r="W27" s="23" t="str">
        <f>IF(AND(入力シート!S33&gt;0,入力シート!V33&gt;0,入力シート!Y33&gt;0),6,"")</f>
        <v/>
      </c>
      <c r="X27" s="23" t="str">
        <f>IF(AND(入力シート!S33&gt;0,入力シート!V33&gt;0,入力シート!Y33&gt;0),入力シート!S33,"")</f>
        <v/>
      </c>
      <c r="Y27" s="23" t="str">
        <f>IF(AND(入力シート!S33&gt;0,入力シート!$V33&gt;0,入力シート!Y33&gt;0),入力シート!$V33,"")</f>
        <v/>
      </c>
      <c r="Z27" s="23" t="str">
        <f>IF(AND(入力シート!S33&gt;0,入力シート!V33&gt;0,入力シート!$Y33&gt;0),入力シート!$Y33,"")</f>
        <v/>
      </c>
      <c r="AA27" s="23" t="str">
        <f>IF(AND(入力シート!S33&gt;0,入力シート!V33&gt;0,入力シート!Y33&gt;0),入力シート!T33,"")</f>
        <v/>
      </c>
      <c r="AB27" s="23" t="str">
        <f>IF(AND(入力シート!S33&gt;0,入力シート!V33&gt;0,入力シート!Y33&gt;0),入力シート!$W33,"")</f>
        <v/>
      </c>
      <c r="AC27" s="23" t="str">
        <f>IF(AND(入力シート!S33&gt;0,入力シート!V33&gt;0,入力シート!Y33&gt;0),入力シート!$Z33,"")</f>
        <v/>
      </c>
      <c r="AD27" s="2" t="str">
        <f t="shared" si="1"/>
        <v/>
      </c>
      <c r="AE27" s="2" t="str">
        <f t="shared" si="2"/>
        <v/>
      </c>
      <c r="AF27" s="2" t="str">
        <f t="shared" si="3"/>
        <v/>
      </c>
      <c r="AG27" s="2" t="str">
        <f t="shared" si="4"/>
        <v/>
      </c>
      <c r="AH27" s="2" t="str">
        <f>IF(OR(AND(A27&lt;&gt;"",入力シート!Q33=1),AND(A27&lt;&gt;"",SUM(AD27:AF27)=0)),1,"")</f>
        <v/>
      </c>
      <c r="AI27" s="2" t="str">
        <f>IF(AND($AH27=1,入力シート!$AB33&lt;&gt;""),入力シート!$AB33,入力シート!$AA33)</f>
        <v/>
      </c>
      <c r="AU27" s="2" t="str">
        <f t="shared" si="5"/>
        <v/>
      </c>
    </row>
    <row r="28" spans="1:47" x14ac:dyDescent="0.4">
      <c r="A28" s="2" t="str">
        <f>IF(COUNTA(入力シート!$A34),入力シート!$A34,"")</f>
        <v/>
      </c>
      <c r="B28" s="2" t="str">
        <f>IF($A28="","",入力シート!$C34)</f>
        <v/>
      </c>
      <c r="C28" s="2" t="str">
        <f t="shared" si="0"/>
        <v/>
      </c>
      <c r="D28" s="2" t="str">
        <f>IF($A28="","",IF(入力シート!$E34=1,2,3))</f>
        <v/>
      </c>
      <c r="E28" s="2" t="str">
        <f>IF($A28="","",入力シート!$D34)</f>
        <v/>
      </c>
      <c r="F28" s="2" t="str">
        <f>IF(OR($A28="",入力シート!F34=""),"",入力シート!$F34)</f>
        <v/>
      </c>
      <c r="I28" s="2" t="str">
        <f>IF(OR($A28="",入力シート!H34=""),"",入力シート!$H34)</f>
        <v/>
      </c>
      <c r="J28" s="2" t="str">
        <f>IF(AND($A28&lt;&gt;"",入力シート!$B34&lt;&gt;""),入力シート!$B34,"")</f>
        <v/>
      </c>
      <c r="N28" s="2" t="str">
        <f>IF(AND($A28&lt;&gt;"",入力シート!$J34&lt;&gt;""),入力シート!$J34,"")</f>
        <v/>
      </c>
      <c r="O28" s="2" t="str">
        <f>IF(AND($A28&lt;&gt;"",入力シート!$K34&lt;&gt;""),入力シート!$K34,"")</f>
        <v/>
      </c>
      <c r="P28" s="2" t="str">
        <f>IF(AND($A28&lt;&gt;"",入力シート!$L34&lt;&gt;""),入力シート!$L34,"")</f>
        <v/>
      </c>
      <c r="Q28" s="2" t="str">
        <f>IF(AND($A28&lt;&gt;"",入力シート!$M34&lt;&gt;""),入力シート!$M34,"")</f>
        <v/>
      </c>
      <c r="R28" s="2" t="str">
        <f>IF(AND($A28&lt;&gt;"",入力シート!$N34&lt;&gt;""),入力シート!$N34,"")</f>
        <v/>
      </c>
      <c r="S28" s="2" t="str">
        <f>IF(AND($A28&lt;&gt;"",入力シート!$O34&lt;&gt;""),入力シート!$O34,"")</f>
        <v/>
      </c>
      <c r="T28" s="2" t="str">
        <f>IF(AND($A28&lt;&gt;"",入力シート!$P34&lt;&gt;""),入力シート!$P34,"")</f>
        <v/>
      </c>
      <c r="U28" s="23" t="str">
        <f>IF(AND(入力シート!S34&gt;0,入力シート!V34&gt;0,入力シート!Y34&gt;0),4,"")</f>
        <v/>
      </c>
      <c r="V28" s="23" t="str">
        <f>IF(AND(入力シート!S34&gt;0,入力シート!V34&gt;0,入力シート!Y34&gt;0),5,"")</f>
        <v/>
      </c>
      <c r="W28" s="23" t="str">
        <f>IF(AND(入力シート!S34&gt;0,入力シート!V34&gt;0,入力シート!Y34&gt;0),6,"")</f>
        <v/>
      </c>
      <c r="X28" s="23" t="str">
        <f>IF(AND(入力シート!S34&gt;0,入力シート!V34&gt;0,入力シート!Y34&gt;0),入力シート!S34,"")</f>
        <v/>
      </c>
      <c r="Y28" s="23" t="str">
        <f>IF(AND(入力シート!S34&gt;0,入力シート!$V34&gt;0,入力シート!Y34&gt;0),入力シート!$V34,"")</f>
        <v/>
      </c>
      <c r="Z28" s="23" t="str">
        <f>IF(AND(入力シート!S34&gt;0,入力シート!V34&gt;0,入力シート!$Y34&gt;0),入力シート!$Y34,"")</f>
        <v/>
      </c>
      <c r="AA28" s="23" t="str">
        <f>IF(AND(入力シート!S34&gt;0,入力シート!V34&gt;0,入力シート!Y34&gt;0),入力シート!T34,"")</f>
        <v/>
      </c>
      <c r="AB28" s="23" t="str">
        <f>IF(AND(入力シート!S34&gt;0,入力シート!V34&gt;0,入力シート!Y34&gt;0),入力シート!$W34,"")</f>
        <v/>
      </c>
      <c r="AC28" s="23" t="str">
        <f>IF(AND(入力シート!S34&gt;0,入力シート!V34&gt;0,入力シート!Y34&gt;0),入力シート!$Z34,"")</f>
        <v/>
      </c>
      <c r="AD28" s="2" t="str">
        <f t="shared" si="1"/>
        <v/>
      </c>
      <c r="AE28" s="2" t="str">
        <f t="shared" si="2"/>
        <v/>
      </c>
      <c r="AF28" s="2" t="str">
        <f t="shared" si="3"/>
        <v/>
      </c>
      <c r="AG28" s="2" t="str">
        <f t="shared" si="4"/>
        <v/>
      </c>
      <c r="AH28" s="2" t="str">
        <f>IF(OR(AND(A28&lt;&gt;"",入力シート!Q34=1),AND(A28&lt;&gt;"",SUM(AD28:AF28)=0)),1,"")</f>
        <v/>
      </c>
      <c r="AI28" s="2" t="str">
        <f>IF(AND($AH28=1,入力シート!$AB34&lt;&gt;""),入力シート!$AB34,入力シート!$AA34)</f>
        <v/>
      </c>
      <c r="AU28" s="2" t="str">
        <f t="shared" si="5"/>
        <v/>
      </c>
    </row>
    <row r="29" spans="1:47" x14ac:dyDescent="0.4">
      <c r="A29" s="2" t="str">
        <f>IF(COUNTA(入力シート!$A35),入力シート!$A35,"")</f>
        <v/>
      </c>
      <c r="B29" s="2" t="str">
        <f>IF($A29="","",入力シート!$C35)</f>
        <v/>
      </c>
      <c r="C29" s="2" t="str">
        <f t="shared" si="0"/>
        <v/>
      </c>
      <c r="D29" s="2" t="str">
        <f>IF($A29="","",IF(入力シート!$E35=1,2,3))</f>
        <v/>
      </c>
      <c r="E29" s="2" t="str">
        <f>IF($A29="","",入力シート!$D35)</f>
        <v/>
      </c>
      <c r="F29" s="2" t="str">
        <f>IF(OR($A29="",入力シート!F35=""),"",入力シート!$F35)</f>
        <v/>
      </c>
      <c r="I29" s="2" t="str">
        <f>IF(OR($A29="",入力シート!H35=""),"",入力シート!$H35)</f>
        <v/>
      </c>
      <c r="J29" s="2" t="str">
        <f>IF(AND($A29&lt;&gt;"",入力シート!$B35&lt;&gt;""),入力シート!$B35,"")</f>
        <v/>
      </c>
      <c r="N29" s="2" t="str">
        <f>IF(AND($A29&lt;&gt;"",入力シート!$J35&lt;&gt;""),入力シート!$J35,"")</f>
        <v/>
      </c>
      <c r="O29" s="2" t="str">
        <f>IF(AND($A29&lt;&gt;"",入力シート!$K35&lt;&gt;""),入力シート!$K35,"")</f>
        <v/>
      </c>
      <c r="P29" s="2" t="str">
        <f>IF(AND($A29&lt;&gt;"",入力シート!$L35&lt;&gt;""),入力シート!$L35,"")</f>
        <v/>
      </c>
      <c r="Q29" s="2" t="str">
        <f>IF(AND($A29&lt;&gt;"",入力シート!$M35&lt;&gt;""),入力シート!$M35,"")</f>
        <v/>
      </c>
      <c r="R29" s="2" t="str">
        <f>IF(AND($A29&lt;&gt;"",入力シート!$N35&lt;&gt;""),入力シート!$N35,"")</f>
        <v/>
      </c>
      <c r="S29" s="2" t="str">
        <f>IF(AND($A29&lt;&gt;"",入力シート!$O35&lt;&gt;""),入力シート!$O35,"")</f>
        <v/>
      </c>
      <c r="T29" s="2" t="str">
        <f>IF(AND($A29&lt;&gt;"",入力シート!$P35&lt;&gt;""),入力シート!$P35,"")</f>
        <v/>
      </c>
      <c r="U29" s="23" t="str">
        <f>IF(AND(入力シート!S35&gt;0,入力シート!V35&gt;0,入力シート!Y35&gt;0),4,"")</f>
        <v/>
      </c>
      <c r="V29" s="23" t="str">
        <f>IF(AND(入力シート!S35&gt;0,入力シート!V35&gt;0,入力シート!Y35&gt;0),5,"")</f>
        <v/>
      </c>
      <c r="W29" s="23" t="str">
        <f>IF(AND(入力シート!S35&gt;0,入力シート!V35&gt;0,入力シート!Y35&gt;0),6,"")</f>
        <v/>
      </c>
      <c r="X29" s="23" t="str">
        <f>IF(AND(入力シート!S35&gt;0,入力シート!V35&gt;0,入力シート!Y35&gt;0),入力シート!S35,"")</f>
        <v/>
      </c>
      <c r="Y29" s="23" t="str">
        <f>IF(AND(入力シート!S35&gt;0,入力シート!$V35&gt;0,入力シート!Y35&gt;0),入力シート!$V35,"")</f>
        <v/>
      </c>
      <c r="Z29" s="23" t="str">
        <f>IF(AND(入力シート!S35&gt;0,入力シート!V35&gt;0,入力シート!$Y35&gt;0),入力シート!$Y35,"")</f>
        <v/>
      </c>
      <c r="AA29" s="23" t="str">
        <f>IF(AND(入力シート!S35&gt;0,入力シート!V35&gt;0,入力シート!Y35&gt;0),入力シート!T35,"")</f>
        <v/>
      </c>
      <c r="AB29" s="23" t="str">
        <f>IF(AND(入力シート!S35&gt;0,入力シート!V35&gt;0,入力シート!Y35&gt;0),入力シート!$W35,"")</f>
        <v/>
      </c>
      <c r="AC29" s="23" t="str">
        <f>IF(AND(入力シート!S35&gt;0,入力シート!V35&gt;0,入力シート!Y35&gt;0),入力シート!$Z35,"")</f>
        <v/>
      </c>
      <c r="AD29" s="2" t="str">
        <f t="shared" si="1"/>
        <v/>
      </c>
      <c r="AE29" s="2" t="str">
        <f t="shared" si="2"/>
        <v/>
      </c>
      <c r="AF29" s="2" t="str">
        <f t="shared" si="3"/>
        <v/>
      </c>
      <c r="AG29" s="2" t="str">
        <f t="shared" si="4"/>
        <v/>
      </c>
      <c r="AH29" s="2" t="str">
        <f>IF(OR(AND(A29&lt;&gt;"",入力シート!Q35=1),AND(A29&lt;&gt;"",SUM(AD29:AF29)=0)),1,"")</f>
        <v/>
      </c>
      <c r="AI29" s="2" t="str">
        <f>IF(AND($AH29=1,入力シート!$AB35&lt;&gt;""),入力シート!$AB35,入力シート!$AA35)</f>
        <v/>
      </c>
      <c r="AU29" s="2" t="str">
        <f t="shared" si="5"/>
        <v/>
      </c>
    </row>
    <row r="30" spans="1:47" x14ac:dyDescent="0.4">
      <c r="A30" s="2" t="str">
        <f>IF(COUNTA(入力シート!$A36),入力シート!$A36,"")</f>
        <v/>
      </c>
      <c r="B30" s="2" t="str">
        <f>IF($A30="","",入力シート!$C36)</f>
        <v/>
      </c>
      <c r="C30" s="2" t="str">
        <f t="shared" si="0"/>
        <v/>
      </c>
      <c r="D30" s="2" t="str">
        <f>IF($A30="","",IF(入力シート!$E36=1,2,3))</f>
        <v/>
      </c>
      <c r="E30" s="2" t="str">
        <f>IF($A30="","",入力シート!$D36)</f>
        <v/>
      </c>
      <c r="F30" s="2" t="str">
        <f>IF(OR($A30="",入力シート!F36=""),"",入力シート!$F36)</f>
        <v/>
      </c>
      <c r="I30" s="2" t="str">
        <f>IF(OR($A30="",入力シート!H36=""),"",入力シート!$H36)</f>
        <v/>
      </c>
      <c r="J30" s="2" t="str">
        <f>IF(AND($A30&lt;&gt;"",入力シート!$B36&lt;&gt;""),入力シート!$B36,"")</f>
        <v/>
      </c>
      <c r="N30" s="2" t="str">
        <f>IF(AND($A30&lt;&gt;"",入力シート!$J36&lt;&gt;""),入力シート!$J36,"")</f>
        <v/>
      </c>
      <c r="O30" s="2" t="str">
        <f>IF(AND($A30&lt;&gt;"",入力シート!$K36&lt;&gt;""),入力シート!$K36,"")</f>
        <v/>
      </c>
      <c r="P30" s="2" t="str">
        <f>IF(AND($A30&lt;&gt;"",入力シート!$L36&lt;&gt;""),入力シート!$L36,"")</f>
        <v/>
      </c>
      <c r="Q30" s="2" t="str">
        <f>IF(AND($A30&lt;&gt;"",入力シート!$M36&lt;&gt;""),入力シート!$M36,"")</f>
        <v/>
      </c>
      <c r="R30" s="2" t="str">
        <f>IF(AND($A30&lt;&gt;"",入力シート!$N36&lt;&gt;""),入力シート!$N36,"")</f>
        <v/>
      </c>
      <c r="S30" s="2" t="str">
        <f>IF(AND($A30&lt;&gt;"",入力シート!$O36&lt;&gt;""),入力シート!$O36,"")</f>
        <v/>
      </c>
      <c r="T30" s="2" t="str">
        <f>IF(AND($A30&lt;&gt;"",入力シート!$P36&lt;&gt;""),入力シート!$P36,"")</f>
        <v/>
      </c>
      <c r="U30" s="23" t="str">
        <f>IF(AND(入力シート!S36&gt;0,入力シート!V36&gt;0,入力シート!Y36&gt;0),4,"")</f>
        <v/>
      </c>
      <c r="V30" s="23" t="str">
        <f>IF(AND(入力シート!S36&gt;0,入力シート!V36&gt;0,入力シート!Y36&gt;0),5,"")</f>
        <v/>
      </c>
      <c r="W30" s="23" t="str">
        <f>IF(AND(入力シート!S36&gt;0,入力シート!V36&gt;0,入力シート!Y36&gt;0),6,"")</f>
        <v/>
      </c>
      <c r="X30" s="23" t="str">
        <f>IF(AND(入力シート!S36&gt;0,入力シート!V36&gt;0,入力シート!Y36&gt;0),入力シート!S36,"")</f>
        <v/>
      </c>
      <c r="Y30" s="23" t="str">
        <f>IF(AND(入力シート!S36&gt;0,入力シート!$V36&gt;0,入力シート!Y36&gt;0),入力シート!$V36,"")</f>
        <v/>
      </c>
      <c r="Z30" s="23" t="str">
        <f>IF(AND(入力シート!S36&gt;0,入力シート!V36&gt;0,入力シート!$Y36&gt;0),入力シート!$Y36,"")</f>
        <v/>
      </c>
      <c r="AA30" s="23" t="str">
        <f>IF(AND(入力シート!S36&gt;0,入力シート!V36&gt;0,入力シート!Y36&gt;0),入力シート!T36,"")</f>
        <v/>
      </c>
      <c r="AB30" s="23" t="str">
        <f>IF(AND(入力シート!S36&gt;0,入力シート!V36&gt;0,入力シート!Y36&gt;0),入力シート!$W36,"")</f>
        <v/>
      </c>
      <c r="AC30" s="23" t="str">
        <f>IF(AND(入力シート!S36&gt;0,入力シート!V36&gt;0,入力シート!Y36&gt;0),入力シート!$Z36,"")</f>
        <v/>
      </c>
      <c r="AD30" s="2" t="str">
        <f t="shared" si="1"/>
        <v/>
      </c>
      <c r="AE30" s="2" t="str">
        <f t="shared" si="2"/>
        <v/>
      </c>
      <c r="AF30" s="2" t="str">
        <f t="shared" si="3"/>
        <v/>
      </c>
      <c r="AG30" s="2" t="str">
        <f t="shared" si="4"/>
        <v/>
      </c>
      <c r="AH30" s="2" t="str">
        <f>IF(OR(AND(A30&lt;&gt;"",入力シート!Q36=1),AND(A30&lt;&gt;"",SUM(AD30:AF30)=0)),1,"")</f>
        <v/>
      </c>
      <c r="AI30" s="2" t="str">
        <f>IF(AND($AH30=1,入力シート!$AB36&lt;&gt;""),入力シート!$AB36,入力シート!$AA36)</f>
        <v/>
      </c>
      <c r="AU30" s="2" t="str">
        <f t="shared" si="5"/>
        <v/>
      </c>
    </row>
    <row r="31" spans="1:47" x14ac:dyDescent="0.4">
      <c r="A31" s="2" t="str">
        <f>IF(COUNTA(入力シート!$A37),入力シート!$A37,"")</f>
        <v/>
      </c>
      <c r="B31" s="2" t="str">
        <f>IF($A31="","",入力シート!$C37)</f>
        <v/>
      </c>
      <c r="C31" s="2" t="str">
        <f t="shared" si="0"/>
        <v/>
      </c>
      <c r="D31" s="2" t="str">
        <f>IF($A31="","",IF(入力シート!$E37=1,2,3))</f>
        <v/>
      </c>
      <c r="E31" s="2" t="str">
        <f>IF($A31="","",入力シート!$D37)</f>
        <v/>
      </c>
      <c r="F31" s="2" t="str">
        <f>IF(OR($A31="",入力シート!F37=""),"",入力シート!$F37)</f>
        <v/>
      </c>
      <c r="I31" s="2" t="str">
        <f>IF(OR($A31="",入力シート!H37=""),"",入力シート!$H37)</f>
        <v/>
      </c>
      <c r="J31" s="2" t="str">
        <f>IF(AND($A31&lt;&gt;"",入力シート!$B37&lt;&gt;""),入力シート!$B37,"")</f>
        <v/>
      </c>
      <c r="N31" s="2" t="str">
        <f>IF(AND($A31&lt;&gt;"",入力シート!$J37&lt;&gt;""),入力シート!$J37,"")</f>
        <v/>
      </c>
      <c r="O31" s="2" t="str">
        <f>IF(AND($A31&lt;&gt;"",入力シート!$K37&lt;&gt;""),入力シート!$K37,"")</f>
        <v/>
      </c>
      <c r="P31" s="2" t="str">
        <f>IF(AND($A31&lt;&gt;"",入力シート!$L37&lt;&gt;""),入力シート!$L37,"")</f>
        <v/>
      </c>
      <c r="Q31" s="2" t="str">
        <f>IF(AND($A31&lt;&gt;"",入力シート!$M37&lt;&gt;""),入力シート!$M37,"")</f>
        <v/>
      </c>
      <c r="R31" s="2" t="str">
        <f>IF(AND($A31&lt;&gt;"",入力シート!$N37&lt;&gt;""),入力シート!$N37,"")</f>
        <v/>
      </c>
      <c r="S31" s="2" t="str">
        <f>IF(AND($A31&lt;&gt;"",入力シート!$O37&lt;&gt;""),入力シート!$O37,"")</f>
        <v/>
      </c>
      <c r="T31" s="2" t="str">
        <f>IF(AND($A31&lt;&gt;"",入力シート!$P37&lt;&gt;""),入力シート!$P37,"")</f>
        <v/>
      </c>
      <c r="U31" s="23" t="str">
        <f>IF(AND(入力シート!S37&gt;0,入力シート!V37&gt;0,入力シート!Y37&gt;0),4,"")</f>
        <v/>
      </c>
      <c r="V31" s="23" t="str">
        <f>IF(AND(入力シート!S37&gt;0,入力シート!V37&gt;0,入力シート!Y37&gt;0),5,"")</f>
        <v/>
      </c>
      <c r="W31" s="23" t="str">
        <f>IF(AND(入力シート!S37&gt;0,入力シート!V37&gt;0,入力シート!Y37&gt;0),6,"")</f>
        <v/>
      </c>
      <c r="X31" s="23" t="str">
        <f>IF(AND(入力シート!S37&gt;0,入力シート!V37&gt;0,入力シート!Y37&gt;0),入力シート!S37,"")</f>
        <v/>
      </c>
      <c r="Y31" s="23" t="str">
        <f>IF(AND(入力シート!S37&gt;0,入力シート!$V37&gt;0,入力シート!Y37&gt;0),入力シート!$V37,"")</f>
        <v/>
      </c>
      <c r="Z31" s="23" t="str">
        <f>IF(AND(入力シート!S37&gt;0,入力シート!V37&gt;0,入力シート!$Y37&gt;0),入力シート!$Y37,"")</f>
        <v/>
      </c>
      <c r="AA31" s="23" t="str">
        <f>IF(AND(入力シート!S37&gt;0,入力シート!V37&gt;0,入力シート!Y37&gt;0),入力シート!T37,"")</f>
        <v/>
      </c>
      <c r="AB31" s="23" t="str">
        <f>IF(AND(入力シート!S37&gt;0,入力シート!V37&gt;0,入力シート!Y37&gt;0),入力シート!$W37,"")</f>
        <v/>
      </c>
      <c r="AC31" s="23" t="str">
        <f>IF(AND(入力シート!S37&gt;0,入力シート!V37&gt;0,入力シート!Y37&gt;0),入力シート!$Z37,"")</f>
        <v/>
      </c>
      <c r="AD31" s="2" t="str">
        <f t="shared" si="1"/>
        <v/>
      </c>
      <c r="AE31" s="2" t="str">
        <f t="shared" si="2"/>
        <v/>
      </c>
      <c r="AF31" s="2" t="str">
        <f t="shared" si="3"/>
        <v/>
      </c>
      <c r="AG31" s="2" t="str">
        <f t="shared" si="4"/>
        <v/>
      </c>
      <c r="AH31" s="2" t="str">
        <f>IF(OR(AND(A31&lt;&gt;"",入力シート!Q37=1),AND(A31&lt;&gt;"",SUM(AD31:AF31)=0)),1,"")</f>
        <v/>
      </c>
      <c r="AI31" s="2" t="str">
        <f>IF(AND($AH31=1,入力シート!$AB37&lt;&gt;""),入力シート!$AB37,入力シート!$AA37)</f>
        <v/>
      </c>
      <c r="AU31" s="2" t="str">
        <f t="shared" si="5"/>
        <v/>
      </c>
    </row>
    <row r="32" spans="1:47" x14ac:dyDescent="0.4">
      <c r="A32" s="2" t="str">
        <f>IF(COUNTA(入力シート!$A38),入力シート!$A38,"")</f>
        <v/>
      </c>
      <c r="B32" s="2" t="str">
        <f>IF($A32="","",入力シート!$C38)</f>
        <v/>
      </c>
      <c r="C32" s="2" t="str">
        <f t="shared" si="0"/>
        <v/>
      </c>
      <c r="D32" s="2" t="str">
        <f>IF($A32="","",IF(入力シート!$E38=1,2,3))</f>
        <v/>
      </c>
      <c r="E32" s="2" t="str">
        <f>IF($A32="","",入力シート!$D38)</f>
        <v/>
      </c>
      <c r="F32" s="2" t="str">
        <f>IF(OR($A32="",入力シート!F38=""),"",入力シート!$F38)</f>
        <v/>
      </c>
      <c r="I32" s="2" t="str">
        <f>IF(OR($A32="",入力シート!H38=""),"",入力シート!$H38)</f>
        <v/>
      </c>
      <c r="J32" s="2" t="str">
        <f>IF(AND($A32&lt;&gt;"",入力シート!$B38&lt;&gt;""),入力シート!$B38,"")</f>
        <v/>
      </c>
      <c r="N32" s="2" t="str">
        <f>IF(AND($A32&lt;&gt;"",入力シート!$J38&lt;&gt;""),入力シート!$J38,"")</f>
        <v/>
      </c>
      <c r="O32" s="2" t="str">
        <f>IF(AND($A32&lt;&gt;"",入力シート!$K38&lt;&gt;""),入力シート!$K38,"")</f>
        <v/>
      </c>
      <c r="P32" s="2" t="str">
        <f>IF(AND($A32&lt;&gt;"",入力シート!$L38&lt;&gt;""),入力シート!$L38,"")</f>
        <v/>
      </c>
      <c r="Q32" s="2" t="str">
        <f>IF(AND($A32&lt;&gt;"",入力シート!$M38&lt;&gt;""),入力シート!$M38,"")</f>
        <v/>
      </c>
      <c r="R32" s="2" t="str">
        <f>IF(AND($A32&lt;&gt;"",入力シート!$N38&lt;&gt;""),入力シート!$N38,"")</f>
        <v/>
      </c>
      <c r="S32" s="2" t="str">
        <f>IF(AND($A32&lt;&gt;"",入力シート!$O38&lt;&gt;""),入力シート!$O38,"")</f>
        <v/>
      </c>
      <c r="T32" s="2" t="str">
        <f>IF(AND($A32&lt;&gt;"",入力シート!$P38&lt;&gt;""),入力シート!$P38,"")</f>
        <v/>
      </c>
      <c r="U32" s="23" t="str">
        <f>IF(AND(入力シート!S38&gt;0,入力シート!V38&gt;0,入力シート!Y38&gt;0),4,"")</f>
        <v/>
      </c>
      <c r="V32" s="23" t="str">
        <f>IF(AND(入力シート!S38&gt;0,入力シート!V38&gt;0,入力シート!Y38&gt;0),5,"")</f>
        <v/>
      </c>
      <c r="W32" s="23" t="str">
        <f>IF(AND(入力シート!S38&gt;0,入力シート!V38&gt;0,入力シート!Y38&gt;0),6,"")</f>
        <v/>
      </c>
      <c r="X32" s="23" t="str">
        <f>IF(AND(入力シート!S38&gt;0,入力シート!V38&gt;0,入力シート!Y38&gt;0),入力シート!S38,"")</f>
        <v/>
      </c>
      <c r="Y32" s="23" t="str">
        <f>IF(AND(入力シート!S38&gt;0,入力シート!$V38&gt;0,入力シート!Y38&gt;0),入力シート!$V38,"")</f>
        <v/>
      </c>
      <c r="Z32" s="23" t="str">
        <f>IF(AND(入力シート!S38&gt;0,入力シート!V38&gt;0,入力シート!$Y38&gt;0),入力シート!$Y38,"")</f>
        <v/>
      </c>
      <c r="AA32" s="23" t="str">
        <f>IF(AND(入力シート!S38&gt;0,入力シート!V38&gt;0,入力シート!Y38&gt;0),入力シート!T38,"")</f>
        <v/>
      </c>
      <c r="AB32" s="23" t="str">
        <f>IF(AND(入力シート!S38&gt;0,入力シート!V38&gt;0,入力シート!Y38&gt;0),入力シート!$W38,"")</f>
        <v/>
      </c>
      <c r="AC32" s="23" t="str">
        <f>IF(AND(入力シート!S38&gt;0,入力シート!V38&gt;0,入力シート!Y38&gt;0),入力シート!$Z38,"")</f>
        <v/>
      </c>
      <c r="AD32" s="2" t="str">
        <f t="shared" si="1"/>
        <v/>
      </c>
      <c r="AE32" s="2" t="str">
        <f t="shared" si="2"/>
        <v/>
      </c>
      <c r="AF32" s="2" t="str">
        <f t="shared" si="3"/>
        <v/>
      </c>
      <c r="AG32" s="2" t="str">
        <f t="shared" si="4"/>
        <v/>
      </c>
      <c r="AH32" s="2" t="str">
        <f>IF(OR(AND(A32&lt;&gt;"",入力シート!Q38=1),AND(A32&lt;&gt;"",SUM(AD32:AF32)=0)),1,"")</f>
        <v/>
      </c>
      <c r="AI32" s="2" t="str">
        <f>IF(AND($AH32=1,入力シート!$AB38&lt;&gt;""),入力シート!$AB38,入力シート!$AA38)</f>
        <v/>
      </c>
      <c r="AU32" s="2" t="str">
        <f t="shared" si="5"/>
        <v/>
      </c>
    </row>
    <row r="33" spans="1:47" x14ac:dyDescent="0.4">
      <c r="A33" s="2" t="str">
        <f>IF(COUNTA(入力シート!$A39),入力シート!$A39,"")</f>
        <v/>
      </c>
      <c r="B33" s="2" t="str">
        <f>IF($A33="","",入力シート!$C39)</f>
        <v/>
      </c>
      <c r="C33" s="2" t="str">
        <f t="shared" si="0"/>
        <v/>
      </c>
      <c r="D33" s="2" t="str">
        <f>IF($A33="","",IF(入力シート!$E39=1,2,3))</f>
        <v/>
      </c>
      <c r="E33" s="2" t="str">
        <f>IF($A33="","",入力シート!$D39)</f>
        <v/>
      </c>
      <c r="F33" s="2" t="str">
        <f>IF(OR($A33="",入力シート!F39=""),"",入力シート!$F39)</f>
        <v/>
      </c>
      <c r="I33" s="2" t="str">
        <f>IF(OR($A33="",入力シート!H39=""),"",入力シート!$H39)</f>
        <v/>
      </c>
      <c r="J33" s="2" t="str">
        <f>IF(AND($A33&lt;&gt;"",入力シート!$B39&lt;&gt;""),入力シート!$B39,"")</f>
        <v/>
      </c>
      <c r="N33" s="2" t="str">
        <f>IF(AND($A33&lt;&gt;"",入力シート!$J39&lt;&gt;""),入力シート!$J39,"")</f>
        <v/>
      </c>
      <c r="O33" s="2" t="str">
        <f>IF(AND($A33&lt;&gt;"",入力シート!$K39&lt;&gt;""),入力シート!$K39,"")</f>
        <v/>
      </c>
      <c r="P33" s="2" t="str">
        <f>IF(AND($A33&lt;&gt;"",入力シート!$L39&lt;&gt;""),入力シート!$L39,"")</f>
        <v/>
      </c>
      <c r="Q33" s="2" t="str">
        <f>IF(AND($A33&lt;&gt;"",入力シート!$M39&lt;&gt;""),入力シート!$M39,"")</f>
        <v/>
      </c>
      <c r="R33" s="2" t="str">
        <f>IF(AND($A33&lt;&gt;"",入力シート!$N39&lt;&gt;""),入力シート!$N39,"")</f>
        <v/>
      </c>
      <c r="S33" s="2" t="str">
        <f>IF(AND($A33&lt;&gt;"",入力シート!$O39&lt;&gt;""),入力シート!$O39,"")</f>
        <v/>
      </c>
      <c r="T33" s="2" t="str">
        <f>IF(AND($A33&lt;&gt;"",入力シート!$P39&lt;&gt;""),入力シート!$P39,"")</f>
        <v/>
      </c>
      <c r="U33" s="23" t="str">
        <f>IF(AND(入力シート!S39&gt;0,入力シート!V39&gt;0,入力シート!Y39&gt;0),4,"")</f>
        <v/>
      </c>
      <c r="V33" s="23" t="str">
        <f>IF(AND(入力シート!S39&gt;0,入力シート!V39&gt;0,入力シート!Y39&gt;0),5,"")</f>
        <v/>
      </c>
      <c r="W33" s="23" t="str">
        <f>IF(AND(入力シート!S39&gt;0,入力シート!V39&gt;0,入力シート!Y39&gt;0),6,"")</f>
        <v/>
      </c>
      <c r="X33" s="23" t="str">
        <f>IF(AND(入力シート!S39&gt;0,入力シート!V39&gt;0,入力シート!Y39&gt;0),入力シート!S39,"")</f>
        <v/>
      </c>
      <c r="Y33" s="23" t="str">
        <f>IF(AND(入力シート!S39&gt;0,入力シート!$V39&gt;0,入力シート!Y39&gt;0),入力シート!$V39,"")</f>
        <v/>
      </c>
      <c r="Z33" s="23" t="str">
        <f>IF(AND(入力シート!S39&gt;0,入力シート!V39&gt;0,入力シート!$Y39&gt;0),入力シート!$Y39,"")</f>
        <v/>
      </c>
      <c r="AA33" s="23" t="str">
        <f>IF(AND(入力シート!S39&gt;0,入力シート!V39&gt;0,入力シート!Y39&gt;0),入力シート!T39,"")</f>
        <v/>
      </c>
      <c r="AB33" s="23" t="str">
        <f>IF(AND(入力シート!S39&gt;0,入力シート!V39&gt;0,入力シート!Y39&gt;0),入力シート!$W39,"")</f>
        <v/>
      </c>
      <c r="AC33" s="23" t="str">
        <f>IF(AND(入力シート!S39&gt;0,入力シート!V39&gt;0,入力シート!Y39&gt;0),入力シート!$Z39,"")</f>
        <v/>
      </c>
      <c r="AD33" s="2" t="str">
        <f t="shared" si="1"/>
        <v/>
      </c>
      <c r="AE33" s="2" t="str">
        <f t="shared" si="2"/>
        <v/>
      </c>
      <c r="AF33" s="2" t="str">
        <f t="shared" si="3"/>
        <v/>
      </c>
      <c r="AG33" s="2" t="str">
        <f t="shared" si="4"/>
        <v/>
      </c>
      <c r="AH33" s="2" t="str">
        <f>IF(OR(AND(A33&lt;&gt;"",入力シート!Q39=1),AND(A33&lt;&gt;"",SUM(AD33:AF33)=0)),1,"")</f>
        <v/>
      </c>
      <c r="AI33" s="2" t="str">
        <f>IF(AND($AH33=1,入力シート!$AB39&lt;&gt;""),入力シート!$AB39,入力シート!$AA39)</f>
        <v/>
      </c>
      <c r="AU33" s="2" t="str">
        <f t="shared" si="5"/>
        <v/>
      </c>
    </row>
    <row r="34" spans="1:47" x14ac:dyDescent="0.4">
      <c r="A34" s="2" t="str">
        <f>IF(COUNTA(入力シート!$A40),入力シート!$A40,"")</f>
        <v/>
      </c>
      <c r="B34" s="2" t="str">
        <f>IF($A34="","",入力シート!$C40)</f>
        <v/>
      </c>
      <c r="C34" s="2" t="str">
        <f t="shared" si="0"/>
        <v/>
      </c>
      <c r="D34" s="2" t="str">
        <f>IF($A34="","",IF(入力シート!$E40=1,2,3))</f>
        <v/>
      </c>
      <c r="E34" s="2" t="str">
        <f>IF($A34="","",入力シート!$D40)</f>
        <v/>
      </c>
      <c r="F34" s="2" t="str">
        <f>IF(OR($A34="",入力シート!F40=""),"",入力シート!$F40)</f>
        <v/>
      </c>
      <c r="I34" s="2" t="str">
        <f>IF(OR($A34="",入力シート!H40=""),"",入力シート!$H40)</f>
        <v/>
      </c>
      <c r="J34" s="2" t="str">
        <f>IF(AND($A34&lt;&gt;"",入力シート!$B40&lt;&gt;""),入力シート!$B40,"")</f>
        <v/>
      </c>
      <c r="N34" s="2" t="str">
        <f>IF(AND($A34&lt;&gt;"",入力シート!$J40&lt;&gt;""),入力シート!$J40,"")</f>
        <v/>
      </c>
      <c r="O34" s="2" t="str">
        <f>IF(AND($A34&lt;&gt;"",入力シート!$K40&lt;&gt;""),入力シート!$K40,"")</f>
        <v/>
      </c>
      <c r="P34" s="2" t="str">
        <f>IF(AND($A34&lt;&gt;"",入力シート!$L40&lt;&gt;""),入力シート!$L40,"")</f>
        <v/>
      </c>
      <c r="Q34" s="2" t="str">
        <f>IF(AND($A34&lt;&gt;"",入力シート!$M40&lt;&gt;""),入力シート!$M40,"")</f>
        <v/>
      </c>
      <c r="R34" s="2" t="str">
        <f>IF(AND($A34&lt;&gt;"",入力シート!$N40&lt;&gt;""),入力シート!$N40,"")</f>
        <v/>
      </c>
      <c r="S34" s="2" t="str">
        <f>IF(AND($A34&lt;&gt;"",入力シート!$O40&lt;&gt;""),入力シート!$O40,"")</f>
        <v/>
      </c>
      <c r="T34" s="2" t="str">
        <f>IF(AND($A34&lt;&gt;"",入力シート!$P40&lt;&gt;""),入力シート!$P40,"")</f>
        <v/>
      </c>
      <c r="U34" s="23" t="str">
        <f>IF(AND(入力シート!S40&gt;0,入力シート!V40&gt;0,入力シート!Y40&gt;0),4,"")</f>
        <v/>
      </c>
      <c r="V34" s="23" t="str">
        <f>IF(AND(入力シート!S40&gt;0,入力シート!V40&gt;0,入力シート!Y40&gt;0),5,"")</f>
        <v/>
      </c>
      <c r="W34" s="23" t="str">
        <f>IF(AND(入力シート!S40&gt;0,入力シート!V40&gt;0,入力シート!Y40&gt;0),6,"")</f>
        <v/>
      </c>
      <c r="X34" s="23" t="str">
        <f>IF(AND(入力シート!S40&gt;0,入力シート!V40&gt;0,入力シート!Y40&gt;0),入力シート!S40,"")</f>
        <v/>
      </c>
      <c r="Y34" s="23" t="str">
        <f>IF(AND(入力シート!S40&gt;0,入力シート!$V40&gt;0,入力シート!Y40&gt;0),入力シート!$V40,"")</f>
        <v/>
      </c>
      <c r="Z34" s="23" t="str">
        <f>IF(AND(入力シート!S40&gt;0,入力シート!V40&gt;0,入力シート!$Y40&gt;0),入力シート!$Y40,"")</f>
        <v/>
      </c>
      <c r="AA34" s="23" t="str">
        <f>IF(AND(入力シート!S40&gt;0,入力シート!V40&gt;0,入力シート!Y40&gt;0),入力シート!T40,"")</f>
        <v/>
      </c>
      <c r="AB34" s="23" t="str">
        <f>IF(AND(入力シート!S40&gt;0,入力シート!V40&gt;0,入力シート!Y40&gt;0),入力シート!$W40,"")</f>
        <v/>
      </c>
      <c r="AC34" s="23" t="str">
        <f>IF(AND(入力シート!S40&gt;0,入力シート!V40&gt;0,入力シート!Y40&gt;0),入力シート!$Z40,"")</f>
        <v/>
      </c>
      <c r="AD34" s="2" t="str">
        <f t="shared" si="1"/>
        <v/>
      </c>
      <c r="AE34" s="2" t="str">
        <f t="shared" si="2"/>
        <v/>
      </c>
      <c r="AF34" s="2" t="str">
        <f t="shared" si="3"/>
        <v/>
      </c>
      <c r="AG34" s="2" t="str">
        <f t="shared" si="4"/>
        <v/>
      </c>
      <c r="AH34" s="2" t="str">
        <f>IF(OR(AND(A34&lt;&gt;"",入力シート!Q40=1),AND(A34&lt;&gt;"",SUM(AD34:AF34)=0)),1,"")</f>
        <v/>
      </c>
      <c r="AI34" s="2" t="str">
        <f>IF(AND($AH34=1,入力シート!$AB40&lt;&gt;""),入力シート!$AB40,入力シート!$AA40)</f>
        <v/>
      </c>
      <c r="AU34" s="2" t="str">
        <f t="shared" si="5"/>
        <v/>
      </c>
    </row>
    <row r="35" spans="1:47" x14ac:dyDescent="0.4">
      <c r="A35" s="2" t="str">
        <f>IF(COUNTA(入力シート!$A41),入力シート!$A41,"")</f>
        <v/>
      </c>
      <c r="B35" s="2" t="str">
        <f>IF($A35="","",入力シート!$C41)</f>
        <v/>
      </c>
      <c r="C35" s="2" t="str">
        <f t="shared" si="0"/>
        <v/>
      </c>
      <c r="D35" s="2" t="str">
        <f>IF($A35="","",IF(入力シート!$E41=1,2,3))</f>
        <v/>
      </c>
      <c r="E35" s="2" t="str">
        <f>IF($A35="","",入力シート!$D41)</f>
        <v/>
      </c>
      <c r="F35" s="2" t="str">
        <f>IF(OR($A35="",入力シート!F41=""),"",入力シート!$F41)</f>
        <v/>
      </c>
      <c r="I35" s="2" t="str">
        <f>IF(OR($A35="",入力シート!H41=""),"",入力シート!$H41)</f>
        <v/>
      </c>
      <c r="J35" s="2" t="str">
        <f>IF(AND($A35&lt;&gt;"",入力シート!$B41&lt;&gt;""),入力シート!$B41,"")</f>
        <v/>
      </c>
      <c r="N35" s="2" t="str">
        <f>IF(AND($A35&lt;&gt;"",入力シート!$J41&lt;&gt;""),入力シート!$J41,"")</f>
        <v/>
      </c>
      <c r="O35" s="2" t="str">
        <f>IF(AND($A35&lt;&gt;"",入力シート!$K41&lt;&gt;""),入力シート!$K41,"")</f>
        <v/>
      </c>
      <c r="P35" s="2" t="str">
        <f>IF(AND($A35&lt;&gt;"",入力シート!$L41&lt;&gt;""),入力シート!$L41,"")</f>
        <v/>
      </c>
      <c r="Q35" s="2" t="str">
        <f>IF(AND($A35&lt;&gt;"",入力シート!$M41&lt;&gt;""),入力シート!$M41,"")</f>
        <v/>
      </c>
      <c r="R35" s="2" t="str">
        <f>IF(AND($A35&lt;&gt;"",入力シート!$N41&lt;&gt;""),入力シート!$N41,"")</f>
        <v/>
      </c>
      <c r="S35" s="2" t="str">
        <f>IF(AND($A35&lt;&gt;"",入力シート!$O41&lt;&gt;""),入力シート!$O41,"")</f>
        <v/>
      </c>
      <c r="T35" s="2" t="str">
        <f>IF(AND($A35&lt;&gt;"",入力シート!$P41&lt;&gt;""),入力シート!$P41,"")</f>
        <v/>
      </c>
      <c r="U35" s="23" t="str">
        <f>IF(AND(入力シート!S41&gt;0,入力シート!V41&gt;0,入力シート!Y41&gt;0),4,"")</f>
        <v/>
      </c>
      <c r="V35" s="23" t="str">
        <f>IF(AND(入力シート!S41&gt;0,入力シート!V41&gt;0,入力シート!Y41&gt;0),5,"")</f>
        <v/>
      </c>
      <c r="W35" s="23" t="str">
        <f>IF(AND(入力シート!S41&gt;0,入力シート!V41&gt;0,入力シート!Y41&gt;0),6,"")</f>
        <v/>
      </c>
      <c r="X35" s="23" t="str">
        <f>IF(AND(入力シート!S41&gt;0,入力シート!V41&gt;0,入力シート!Y41&gt;0),入力シート!S41,"")</f>
        <v/>
      </c>
      <c r="Y35" s="23" t="str">
        <f>IF(AND(入力シート!S41&gt;0,入力シート!$V41&gt;0,入力シート!Y41&gt;0),入力シート!$V41,"")</f>
        <v/>
      </c>
      <c r="Z35" s="23" t="str">
        <f>IF(AND(入力シート!S41&gt;0,入力シート!V41&gt;0,入力シート!$Y41&gt;0),入力シート!$Y41,"")</f>
        <v/>
      </c>
      <c r="AA35" s="23" t="str">
        <f>IF(AND(入力シート!S41&gt;0,入力シート!V41&gt;0,入力シート!Y41&gt;0),入力シート!T41,"")</f>
        <v/>
      </c>
      <c r="AB35" s="23" t="str">
        <f>IF(AND(入力シート!S41&gt;0,入力シート!V41&gt;0,入力シート!Y41&gt;0),入力シート!$W41,"")</f>
        <v/>
      </c>
      <c r="AC35" s="23" t="str">
        <f>IF(AND(入力シート!S41&gt;0,入力シート!V41&gt;0,入力シート!Y41&gt;0),入力シート!$Z41,"")</f>
        <v/>
      </c>
      <c r="AD35" s="2" t="str">
        <f t="shared" si="1"/>
        <v/>
      </c>
      <c r="AE35" s="2" t="str">
        <f t="shared" si="2"/>
        <v/>
      </c>
      <c r="AF35" s="2" t="str">
        <f t="shared" si="3"/>
        <v/>
      </c>
      <c r="AG35" s="2" t="str">
        <f t="shared" si="4"/>
        <v/>
      </c>
      <c r="AH35" s="2" t="str">
        <f>IF(OR(AND(A35&lt;&gt;"",入力シート!Q41=1),AND(A35&lt;&gt;"",SUM(AD35:AF35)=0)),1,"")</f>
        <v/>
      </c>
      <c r="AI35" s="2" t="str">
        <f>IF(AND($AH35=1,入力シート!$AB41&lt;&gt;""),入力シート!$AB41,入力シート!$AA41)</f>
        <v/>
      </c>
      <c r="AU35" s="2" t="str">
        <f t="shared" si="5"/>
        <v/>
      </c>
    </row>
    <row r="36" spans="1:47" x14ac:dyDescent="0.4">
      <c r="A36" s="2" t="str">
        <f>IF(COUNTA(入力シート!$A42),入力シート!$A42,"")</f>
        <v/>
      </c>
      <c r="B36" s="2" t="str">
        <f>IF($A36="","",入力シート!$C42)</f>
        <v/>
      </c>
      <c r="C36" s="2" t="str">
        <f t="shared" si="0"/>
        <v/>
      </c>
      <c r="D36" s="2" t="str">
        <f>IF($A36="","",IF(入力シート!$E42=1,2,3))</f>
        <v/>
      </c>
      <c r="E36" s="2" t="str">
        <f>IF($A36="","",入力シート!$D42)</f>
        <v/>
      </c>
      <c r="F36" s="2" t="str">
        <f>IF(OR($A36="",入力シート!F42=""),"",入力シート!$F42)</f>
        <v/>
      </c>
      <c r="I36" s="2" t="str">
        <f>IF(OR($A36="",入力シート!H42=""),"",入力シート!$H42)</f>
        <v/>
      </c>
      <c r="J36" s="2" t="str">
        <f>IF(AND($A36&lt;&gt;"",入力シート!$B42&lt;&gt;""),入力シート!$B42,"")</f>
        <v/>
      </c>
      <c r="N36" s="2" t="str">
        <f>IF(AND($A36&lt;&gt;"",入力シート!$J42&lt;&gt;""),入力シート!$J42,"")</f>
        <v/>
      </c>
      <c r="O36" s="2" t="str">
        <f>IF(AND($A36&lt;&gt;"",入力シート!$K42&lt;&gt;""),入力シート!$K42,"")</f>
        <v/>
      </c>
      <c r="P36" s="2" t="str">
        <f>IF(AND($A36&lt;&gt;"",入力シート!$L42&lt;&gt;""),入力シート!$L42,"")</f>
        <v/>
      </c>
      <c r="Q36" s="2" t="str">
        <f>IF(AND($A36&lt;&gt;"",入力シート!$M42&lt;&gt;""),入力シート!$M42,"")</f>
        <v/>
      </c>
      <c r="R36" s="2" t="str">
        <f>IF(AND($A36&lt;&gt;"",入力シート!$N42&lt;&gt;""),入力シート!$N42,"")</f>
        <v/>
      </c>
      <c r="S36" s="2" t="str">
        <f>IF(AND($A36&lt;&gt;"",入力シート!$O42&lt;&gt;""),入力シート!$O42,"")</f>
        <v/>
      </c>
      <c r="T36" s="2" t="str">
        <f>IF(AND($A36&lt;&gt;"",入力シート!$P42&lt;&gt;""),入力シート!$P42,"")</f>
        <v/>
      </c>
      <c r="U36" s="23" t="str">
        <f>IF(AND(入力シート!S42&gt;0,入力シート!V42&gt;0,入力シート!Y42&gt;0),4,"")</f>
        <v/>
      </c>
      <c r="V36" s="23" t="str">
        <f>IF(AND(入力シート!S42&gt;0,入力シート!V42&gt;0,入力シート!Y42&gt;0),5,"")</f>
        <v/>
      </c>
      <c r="W36" s="23" t="str">
        <f>IF(AND(入力シート!S42&gt;0,入力シート!V42&gt;0,入力シート!Y42&gt;0),6,"")</f>
        <v/>
      </c>
      <c r="X36" s="23" t="str">
        <f>IF(AND(入力シート!S42&gt;0,入力シート!V42&gt;0,入力シート!Y42&gt;0),入力シート!S42,"")</f>
        <v/>
      </c>
      <c r="Y36" s="23" t="str">
        <f>IF(AND(入力シート!S42&gt;0,入力シート!$V42&gt;0,入力シート!Y42&gt;0),入力シート!$V42,"")</f>
        <v/>
      </c>
      <c r="Z36" s="23" t="str">
        <f>IF(AND(入力シート!S42&gt;0,入力シート!V42&gt;0,入力シート!$Y42&gt;0),入力シート!$Y42,"")</f>
        <v/>
      </c>
      <c r="AA36" s="23" t="str">
        <f>IF(AND(入力シート!S42&gt;0,入力シート!V42&gt;0,入力シート!Y42&gt;0),入力シート!T42,"")</f>
        <v/>
      </c>
      <c r="AB36" s="23" t="str">
        <f>IF(AND(入力シート!S42&gt;0,入力シート!V42&gt;0,入力シート!Y42&gt;0),入力シート!$W42,"")</f>
        <v/>
      </c>
      <c r="AC36" s="23" t="str">
        <f>IF(AND(入力シート!S42&gt;0,入力シート!V42&gt;0,入力シート!Y42&gt;0),入力シート!$Z42,"")</f>
        <v/>
      </c>
      <c r="AD36" s="2" t="str">
        <f t="shared" si="1"/>
        <v/>
      </c>
      <c r="AE36" s="2" t="str">
        <f t="shared" si="2"/>
        <v/>
      </c>
      <c r="AF36" s="2" t="str">
        <f t="shared" si="3"/>
        <v/>
      </c>
      <c r="AG36" s="2" t="str">
        <f t="shared" si="4"/>
        <v/>
      </c>
      <c r="AH36" s="2" t="str">
        <f>IF(OR(AND(A36&lt;&gt;"",入力シート!Q42=1),AND(A36&lt;&gt;"",SUM(AD36:AF36)=0)),1,"")</f>
        <v/>
      </c>
      <c r="AI36" s="2" t="str">
        <f>IF(AND($AH36=1,入力シート!$AB42&lt;&gt;""),入力シート!$AB42,入力シート!$AA42)</f>
        <v/>
      </c>
      <c r="AU36" s="2" t="str">
        <f t="shared" si="5"/>
        <v/>
      </c>
    </row>
    <row r="37" spans="1:47" x14ac:dyDescent="0.4">
      <c r="A37" s="2" t="str">
        <f>IF(COUNTA(入力シート!$A43),入力シート!$A43,"")</f>
        <v/>
      </c>
      <c r="B37" s="2" t="str">
        <f>IF($A37="","",入力シート!$C43)</f>
        <v/>
      </c>
      <c r="C37" s="2" t="str">
        <f t="shared" si="0"/>
        <v/>
      </c>
      <c r="D37" s="2" t="str">
        <f>IF($A37="","",IF(入力シート!$E43=1,2,3))</f>
        <v/>
      </c>
      <c r="E37" s="2" t="str">
        <f>IF($A37="","",入力シート!$D43)</f>
        <v/>
      </c>
      <c r="F37" s="2" t="str">
        <f>IF(OR($A37="",入力シート!F43=""),"",入力シート!$F43)</f>
        <v/>
      </c>
      <c r="I37" s="2" t="str">
        <f>IF(OR($A37="",入力シート!H43=""),"",入力シート!$H43)</f>
        <v/>
      </c>
      <c r="J37" s="2" t="str">
        <f>IF(AND($A37&lt;&gt;"",入力シート!$B43&lt;&gt;""),入力シート!$B43,"")</f>
        <v/>
      </c>
      <c r="N37" s="2" t="str">
        <f>IF(AND($A37&lt;&gt;"",入力シート!$J43&lt;&gt;""),入力シート!$J43,"")</f>
        <v/>
      </c>
      <c r="O37" s="2" t="str">
        <f>IF(AND($A37&lt;&gt;"",入力シート!$K43&lt;&gt;""),入力シート!$K43,"")</f>
        <v/>
      </c>
      <c r="P37" s="2" t="str">
        <f>IF(AND($A37&lt;&gt;"",入力シート!$L43&lt;&gt;""),入力シート!$L43,"")</f>
        <v/>
      </c>
      <c r="Q37" s="2" t="str">
        <f>IF(AND($A37&lt;&gt;"",入力シート!$M43&lt;&gt;""),入力シート!$M43,"")</f>
        <v/>
      </c>
      <c r="R37" s="2" t="str">
        <f>IF(AND($A37&lt;&gt;"",入力シート!$N43&lt;&gt;""),入力シート!$N43,"")</f>
        <v/>
      </c>
      <c r="S37" s="2" t="str">
        <f>IF(AND($A37&lt;&gt;"",入力シート!$O43&lt;&gt;""),入力シート!$O43,"")</f>
        <v/>
      </c>
      <c r="T37" s="2" t="str">
        <f>IF(AND($A37&lt;&gt;"",入力シート!$P43&lt;&gt;""),入力シート!$P43,"")</f>
        <v/>
      </c>
      <c r="U37" s="23" t="str">
        <f>IF(AND(入力シート!S43&gt;0,入力シート!V43&gt;0,入力シート!Y43&gt;0),4,"")</f>
        <v/>
      </c>
      <c r="V37" s="23" t="str">
        <f>IF(AND(入力シート!S43&gt;0,入力シート!V43&gt;0,入力シート!Y43&gt;0),5,"")</f>
        <v/>
      </c>
      <c r="W37" s="23" t="str">
        <f>IF(AND(入力シート!S43&gt;0,入力シート!V43&gt;0,入力シート!Y43&gt;0),6,"")</f>
        <v/>
      </c>
      <c r="X37" s="23" t="str">
        <f>IF(AND(入力シート!S43&gt;0,入力シート!V43&gt;0,入力シート!Y43&gt;0),入力シート!S43,"")</f>
        <v/>
      </c>
      <c r="Y37" s="23" t="str">
        <f>IF(AND(入力シート!S43&gt;0,入力シート!$V43&gt;0,入力シート!Y43&gt;0),入力シート!$V43,"")</f>
        <v/>
      </c>
      <c r="Z37" s="23" t="str">
        <f>IF(AND(入力シート!S43&gt;0,入力シート!V43&gt;0,入力シート!$Y43&gt;0),入力シート!$Y43,"")</f>
        <v/>
      </c>
      <c r="AA37" s="23" t="str">
        <f>IF(AND(入力シート!S43&gt;0,入力シート!V43&gt;0,入力シート!Y43&gt;0),入力シート!T43,"")</f>
        <v/>
      </c>
      <c r="AB37" s="23" t="str">
        <f>IF(AND(入力シート!S43&gt;0,入力シート!V43&gt;0,入力シート!Y43&gt;0),入力シート!$W43,"")</f>
        <v/>
      </c>
      <c r="AC37" s="23" t="str">
        <f>IF(AND(入力シート!S43&gt;0,入力シート!V43&gt;0,入力シート!Y43&gt;0),入力シート!$Z43,"")</f>
        <v/>
      </c>
      <c r="AD37" s="2" t="str">
        <f t="shared" si="1"/>
        <v/>
      </c>
      <c r="AE37" s="2" t="str">
        <f t="shared" si="2"/>
        <v/>
      </c>
      <c r="AF37" s="2" t="str">
        <f t="shared" si="3"/>
        <v/>
      </c>
      <c r="AG37" s="2" t="str">
        <f t="shared" si="4"/>
        <v/>
      </c>
      <c r="AH37" s="2" t="str">
        <f>IF(OR(AND(A37&lt;&gt;"",入力シート!Q43=1),AND(A37&lt;&gt;"",SUM(AD37:AF37)=0)),1,"")</f>
        <v/>
      </c>
      <c r="AI37" s="2" t="str">
        <f>IF(AND($AH37=1,入力シート!$AB43&lt;&gt;""),入力シート!$AB43,入力シート!$AA43)</f>
        <v/>
      </c>
      <c r="AU37" s="2" t="str">
        <f t="shared" si="5"/>
        <v/>
      </c>
    </row>
    <row r="38" spans="1:47" x14ac:dyDescent="0.4">
      <c r="A38" s="2" t="str">
        <f>IF(COUNTA(入力シート!$A44),入力シート!$A44,"")</f>
        <v/>
      </c>
      <c r="B38" s="2" t="str">
        <f>IF($A38="","",入力シート!$C44)</f>
        <v/>
      </c>
      <c r="C38" s="2" t="str">
        <f t="shared" si="0"/>
        <v/>
      </c>
      <c r="D38" s="2" t="str">
        <f>IF($A38="","",IF(入力シート!$E44=1,2,3))</f>
        <v/>
      </c>
      <c r="E38" s="2" t="str">
        <f>IF($A38="","",入力シート!$D44)</f>
        <v/>
      </c>
      <c r="F38" s="2" t="str">
        <f>IF(OR($A38="",入力シート!F44=""),"",入力シート!$F44)</f>
        <v/>
      </c>
      <c r="I38" s="2" t="str">
        <f>IF(OR($A38="",入力シート!H44=""),"",入力シート!$H44)</f>
        <v/>
      </c>
      <c r="J38" s="2" t="str">
        <f>IF(AND($A38&lt;&gt;"",入力シート!$B44&lt;&gt;""),入力シート!$B44,"")</f>
        <v/>
      </c>
      <c r="N38" s="2" t="str">
        <f>IF(AND($A38&lt;&gt;"",入力シート!$J44&lt;&gt;""),入力シート!$J44,"")</f>
        <v/>
      </c>
      <c r="O38" s="2" t="str">
        <f>IF(AND($A38&lt;&gt;"",入力シート!$K44&lt;&gt;""),入力シート!$K44,"")</f>
        <v/>
      </c>
      <c r="P38" s="2" t="str">
        <f>IF(AND($A38&lt;&gt;"",入力シート!$L44&lt;&gt;""),入力シート!$L44,"")</f>
        <v/>
      </c>
      <c r="Q38" s="2" t="str">
        <f>IF(AND($A38&lt;&gt;"",入力シート!$M44&lt;&gt;""),入力シート!$M44,"")</f>
        <v/>
      </c>
      <c r="R38" s="2" t="str">
        <f>IF(AND($A38&lt;&gt;"",入力シート!$N44&lt;&gt;""),入力シート!$N44,"")</f>
        <v/>
      </c>
      <c r="S38" s="2" t="str">
        <f>IF(AND($A38&lt;&gt;"",入力シート!$O44&lt;&gt;""),入力シート!$O44,"")</f>
        <v/>
      </c>
      <c r="T38" s="2" t="str">
        <f>IF(AND($A38&lt;&gt;"",入力シート!$P44&lt;&gt;""),入力シート!$P44,"")</f>
        <v/>
      </c>
      <c r="U38" s="23" t="str">
        <f>IF(AND(入力シート!S44&gt;0,入力シート!V44&gt;0,入力シート!Y44&gt;0),4,"")</f>
        <v/>
      </c>
      <c r="V38" s="23" t="str">
        <f>IF(AND(入力シート!S44&gt;0,入力シート!V44&gt;0,入力シート!Y44&gt;0),5,"")</f>
        <v/>
      </c>
      <c r="W38" s="23" t="str">
        <f>IF(AND(入力シート!S44&gt;0,入力シート!V44&gt;0,入力シート!Y44&gt;0),6,"")</f>
        <v/>
      </c>
      <c r="X38" s="23" t="str">
        <f>IF(AND(入力シート!S44&gt;0,入力シート!V44&gt;0,入力シート!Y44&gt;0),入力シート!S44,"")</f>
        <v/>
      </c>
      <c r="Y38" s="23" t="str">
        <f>IF(AND(入力シート!S44&gt;0,入力シート!$V44&gt;0,入力シート!Y44&gt;0),入力シート!$V44,"")</f>
        <v/>
      </c>
      <c r="Z38" s="23" t="str">
        <f>IF(AND(入力シート!S44&gt;0,入力シート!V44&gt;0,入力シート!$Y44&gt;0),入力シート!$Y44,"")</f>
        <v/>
      </c>
      <c r="AA38" s="23" t="str">
        <f>IF(AND(入力シート!S44&gt;0,入力シート!V44&gt;0,入力シート!Y44&gt;0),入力シート!T44,"")</f>
        <v/>
      </c>
      <c r="AB38" s="23" t="str">
        <f>IF(AND(入力シート!S44&gt;0,入力シート!V44&gt;0,入力シート!Y44&gt;0),入力シート!$W44,"")</f>
        <v/>
      </c>
      <c r="AC38" s="23" t="str">
        <f>IF(AND(入力シート!S44&gt;0,入力シート!V44&gt;0,入力シート!Y44&gt;0),入力シート!$Z44,"")</f>
        <v/>
      </c>
      <c r="AD38" s="2" t="str">
        <f t="shared" si="1"/>
        <v/>
      </c>
      <c r="AE38" s="2" t="str">
        <f t="shared" si="2"/>
        <v/>
      </c>
      <c r="AF38" s="2" t="str">
        <f t="shared" si="3"/>
        <v/>
      </c>
      <c r="AG38" s="2" t="str">
        <f t="shared" si="4"/>
        <v/>
      </c>
      <c r="AH38" s="2" t="str">
        <f>IF(OR(AND(A38&lt;&gt;"",入力シート!Q44=1),AND(A38&lt;&gt;"",SUM(AD38:AF38)=0)),1,"")</f>
        <v/>
      </c>
      <c r="AI38" s="2" t="str">
        <f>IF(AND($AH38=1,入力シート!$AB44&lt;&gt;""),入力シート!$AB44,入力シート!$AA44)</f>
        <v/>
      </c>
      <c r="AU38" s="2" t="str">
        <f t="shared" si="5"/>
        <v/>
      </c>
    </row>
    <row r="39" spans="1:47" x14ac:dyDescent="0.4">
      <c r="A39" s="2" t="str">
        <f>IF(COUNTA(入力シート!$A45),入力シート!$A45,"")</f>
        <v/>
      </c>
      <c r="B39" s="2" t="str">
        <f>IF($A39="","",入力シート!$C45)</f>
        <v/>
      </c>
      <c r="C39" s="2" t="str">
        <f t="shared" si="0"/>
        <v/>
      </c>
      <c r="D39" s="2" t="str">
        <f>IF($A39="","",IF(入力シート!$E45=1,2,3))</f>
        <v/>
      </c>
      <c r="E39" s="2" t="str">
        <f>IF($A39="","",入力シート!$D45)</f>
        <v/>
      </c>
      <c r="F39" s="2" t="str">
        <f>IF(OR($A39="",入力シート!F45=""),"",入力シート!$F45)</f>
        <v/>
      </c>
      <c r="I39" s="2" t="str">
        <f>IF(OR($A39="",入力シート!H45=""),"",入力シート!$H45)</f>
        <v/>
      </c>
      <c r="J39" s="2" t="str">
        <f>IF(AND($A39&lt;&gt;"",入力シート!$B45&lt;&gt;""),入力シート!$B45,"")</f>
        <v/>
      </c>
      <c r="N39" s="2" t="str">
        <f>IF(AND($A39&lt;&gt;"",入力シート!$J45&lt;&gt;""),入力シート!$J45,"")</f>
        <v/>
      </c>
      <c r="O39" s="2" t="str">
        <f>IF(AND($A39&lt;&gt;"",入力シート!$K45&lt;&gt;""),入力シート!$K45,"")</f>
        <v/>
      </c>
      <c r="P39" s="2" t="str">
        <f>IF(AND($A39&lt;&gt;"",入力シート!$L45&lt;&gt;""),入力シート!$L45,"")</f>
        <v/>
      </c>
      <c r="Q39" s="2" t="str">
        <f>IF(AND($A39&lt;&gt;"",入力シート!$M45&lt;&gt;""),入力シート!$M45,"")</f>
        <v/>
      </c>
      <c r="R39" s="2" t="str">
        <f>IF(AND($A39&lt;&gt;"",入力シート!$N45&lt;&gt;""),入力シート!$N45,"")</f>
        <v/>
      </c>
      <c r="S39" s="2" t="str">
        <f>IF(AND($A39&lt;&gt;"",入力シート!$O45&lt;&gt;""),入力シート!$O45,"")</f>
        <v/>
      </c>
      <c r="T39" s="2" t="str">
        <f>IF(AND($A39&lt;&gt;"",入力シート!$P45&lt;&gt;""),入力シート!$P45,"")</f>
        <v/>
      </c>
      <c r="U39" s="23" t="str">
        <f>IF(AND(入力シート!S45&gt;0,入力シート!V45&gt;0,入力シート!Y45&gt;0),4,"")</f>
        <v/>
      </c>
      <c r="V39" s="23" t="str">
        <f>IF(AND(入力シート!S45&gt;0,入力シート!V45&gt;0,入力シート!Y45&gt;0),5,"")</f>
        <v/>
      </c>
      <c r="W39" s="23" t="str">
        <f>IF(AND(入力シート!S45&gt;0,入力シート!V45&gt;0,入力シート!Y45&gt;0),6,"")</f>
        <v/>
      </c>
      <c r="X39" s="23" t="str">
        <f>IF(AND(入力シート!S45&gt;0,入力シート!V45&gt;0,入力シート!Y45&gt;0),入力シート!S45,"")</f>
        <v/>
      </c>
      <c r="Y39" s="23" t="str">
        <f>IF(AND(入力シート!S45&gt;0,入力シート!$V45&gt;0,入力シート!Y45&gt;0),入力シート!$V45,"")</f>
        <v/>
      </c>
      <c r="Z39" s="23" t="str">
        <f>IF(AND(入力シート!S45&gt;0,入力シート!V45&gt;0,入力シート!$Y45&gt;0),入力シート!$Y45,"")</f>
        <v/>
      </c>
      <c r="AA39" s="23" t="str">
        <f>IF(AND(入力シート!S45&gt;0,入力シート!V45&gt;0,入力シート!Y45&gt;0),入力シート!T45,"")</f>
        <v/>
      </c>
      <c r="AB39" s="23" t="str">
        <f>IF(AND(入力シート!S45&gt;0,入力シート!V45&gt;0,入力シート!Y45&gt;0),入力シート!$W45,"")</f>
        <v/>
      </c>
      <c r="AC39" s="23" t="str">
        <f>IF(AND(入力シート!S45&gt;0,入力シート!V45&gt;0,入力シート!Y45&gt;0),入力シート!$Z45,"")</f>
        <v/>
      </c>
      <c r="AD39" s="2" t="str">
        <f t="shared" si="1"/>
        <v/>
      </c>
      <c r="AE39" s="2" t="str">
        <f t="shared" si="2"/>
        <v/>
      </c>
      <c r="AF39" s="2" t="str">
        <f t="shared" si="3"/>
        <v/>
      </c>
      <c r="AG39" s="2" t="str">
        <f t="shared" si="4"/>
        <v/>
      </c>
      <c r="AH39" s="2" t="str">
        <f>IF(OR(AND(A39&lt;&gt;"",入力シート!Q45=1),AND(A39&lt;&gt;"",SUM(AD39:AF39)=0)),1,"")</f>
        <v/>
      </c>
      <c r="AI39" s="2" t="str">
        <f>IF(AND($AH39=1,入力シート!$AB45&lt;&gt;""),入力シート!$AB45,入力シート!$AA45)</f>
        <v/>
      </c>
      <c r="AU39" s="2" t="str">
        <f t="shared" si="5"/>
        <v/>
      </c>
    </row>
    <row r="40" spans="1:47" x14ac:dyDescent="0.4">
      <c r="A40" s="2" t="str">
        <f>IF(COUNTA(入力シート!$A46),入力シート!$A46,"")</f>
        <v/>
      </c>
      <c r="B40" s="2" t="str">
        <f>IF($A40="","",入力シート!$C46)</f>
        <v/>
      </c>
      <c r="C40" s="2" t="str">
        <f t="shared" si="0"/>
        <v/>
      </c>
      <c r="D40" s="2" t="str">
        <f>IF($A40="","",IF(入力シート!$E46=1,2,3))</f>
        <v/>
      </c>
      <c r="E40" s="2" t="str">
        <f>IF($A40="","",入力シート!$D46)</f>
        <v/>
      </c>
      <c r="F40" s="2" t="str">
        <f>IF(OR($A40="",入力シート!F46=""),"",入力シート!$F46)</f>
        <v/>
      </c>
      <c r="I40" s="2" t="str">
        <f>IF(OR($A40="",入力シート!H46=""),"",入力シート!$H46)</f>
        <v/>
      </c>
      <c r="J40" s="2" t="str">
        <f>IF(AND($A40&lt;&gt;"",入力シート!$B46&lt;&gt;""),入力シート!$B46,"")</f>
        <v/>
      </c>
      <c r="N40" s="2" t="str">
        <f>IF(AND($A40&lt;&gt;"",入力シート!$J46&lt;&gt;""),入力シート!$J46,"")</f>
        <v/>
      </c>
      <c r="O40" s="2" t="str">
        <f>IF(AND($A40&lt;&gt;"",入力シート!$K46&lt;&gt;""),入力シート!$K46,"")</f>
        <v/>
      </c>
      <c r="P40" s="2" t="str">
        <f>IF(AND($A40&lt;&gt;"",入力シート!$L46&lt;&gt;""),入力シート!$L46,"")</f>
        <v/>
      </c>
      <c r="Q40" s="2" t="str">
        <f>IF(AND($A40&lt;&gt;"",入力シート!$M46&lt;&gt;""),入力シート!$M46,"")</f>
        <v/>
      </c>
      <c r="R40" s="2" t="str">
        <f>IF(AND($A40&lt;&gt;"",入力シート!$N46&lt;&gt;""),入力シート!$N46,"")</f>
        <v/>
      </c>
      <c r="S40" s="2" t="str">
        <f>IF(AND($A40&lt;&gt;"",入力シート!$O46&lt;&gt;""),入力シート!$O46,"")</f>
        <v/>
      </c>
      <c r="T40" s="2" t="str">
        <f>IF(AND($A40&lt;&gt;"",入力シート!$P46&lt;&gt;""),入力シート!$P46,"")</f>
        <v/>
      </c>
      <c r="U40" s="23" t="str">
        <f>IF(AND(入力シート!S46&gt;0,入力シート!V46&gt;0,入力シート!Y46&gt;0),4,"")</f>
        <v/>
      </c>
      <c r="V40" s="23" t="str">
        <f>IF(AND(入力シート!S46&gt;0,入力シート!V46&gt;0,入力シート!Y46&gt;0),5,"")</f>
        <v/>
      </c>
      <c r="W40" s="23" t="str">
        <f>IF(AND(入力シート!S46&gt;0,入力シート!V46&gt;0,入力シート!Y46&gt;0),6,"")</f>
        <v/>
      </c>
      <c r="X40" s="23" t="str">
        <f>IF(AND(入力シート!S46&gt;0,入力シート!V46&gt;0,入力シート!Y46&gt;0),入力シート!S46,"")</f>
        <v/>
      </c>
      <c r="Y40" s="23" t="str">
        <f>IF(AND(入力シート!S46&gt;0,入力シート!$V46&gt;0,入力シート!Y46&gt;0),入力シート!$V46,"")</f>
        <v/>
      </c>
      <c r="Z40" s="23" t="str">
        <f>IF(AND(入力シート!S46&gt;0,入力シート!V46&gt;0,入力シート!$Y46&gt;0),入力シート!$Y46,"")</f>
        <v/>
      </c>
      <c r="AA40" s="23" t="str">
        <f>IF(AND(入力シート!S46&gt;0,入力シート!V46&gt;0,入力シート!Y46&gt;0),入力シート!T46,"")</f>
        <v/>
      </c>
      <c r="AB40" s="23" t="str">
        <f>IF(AND(入力シート!S46&gt;0,入力シート!V46&gt;0,入力シート!Y46&gt;0),入力シート!$W46,"")</f>
        <v/>
      </c>
      <c r="AC40" s="23" t="str">
        <f>IF(AND(入力シート!S46&gt;0,入力シート!V46&gt;0,入力シート!Y46&gt;0),入力シート!$Z46,"")</f>
        <v/>
      </c>
      <c r="AD40" s="2" t="str">
        <f t="shared" si="1"/>
        <v/>
      </c>
      <c r="AE40" s="2" t="str">
        <f t="shared" si="2"/>
        <v/>
      </c>
      <c r="AF40" s="2" t="str">
        <f t="shared" si="3"/>
        <v/>
      </c>
      <c r="AG40" s="2" t="str">
        <f t="shared" si="4"/>
        <v/>
      </c>
      <c r="AH40" s="2" t="str">
        <f>IF(OR(AND(A40&lt;&gt;"",入力シート!Q46=1),AND(A40&lt;&gt;"",SUM(AD40:AF40)=0)),1,"")</f>
        <v/>
      </c>
      <c r="AI40" s="2" t="str">
        <f>IF(AND($AH40=1,入力シート!$AB46&lt;&gt;""),入力シート!$AB46,入力シート!$AA46)</f>
        <v/>
      </c>
      <c r="AU40" s="2" t="str">
        <f t="shared" si="5"/>
        <v/>
      </c>
    </row>
    <row r="41" spans="1:47" x14ac:dyDescent="0.4">
      <c r="A41" s="2" t="str">
        <f>IF(COUNTA(入力シート!$A47),入力シート!$A47,"")</f>
        <v/>
      </c>
      <c r="B41" s="2" t="str">
        <f>IF($A41="","",入力シート!$C47)</f>
        <v/>
      </c>
      <c r="C41" s="2" t="str">
        <f t="shared" si="0"/>
        <v/>
      </c>
      <c r="D41" s="2" t="str">
        <f>IF($A41="","",IF(入力シート!$E47=1,2,3))</f>
        <v/>
      </c>
      <c r="E41" s="2" t="str">
        <f>IF($A41="","",入力シート!$D47)</f>
        <v/>
      </c>
      <c r="F41" s="2" t="str">
        <f>IF(OR($A41="",入力シート!F47=""),"",入力シート!$F47)</f>
        <v/>
      </c>
      <c r="I41" s="2" t="str">
        <f>IF(OR($A41="",入力シート!H47=""),"",入力シート!$H47)</f>
        <v/>
      </c>
      <c r="J41" s="2" t="str">
        <f>IF(AND($A41&lt;&gt;"",入力シート!$B47&lt;&gt;""),入力シート!$B47,"")</f>
        <v/>
      </c>
      <c r="N41" s="2" t="str">
        <f>IF(AND($A41&lt;&gt;"",入力シート!$J47&lt;&gt;""),入力シート!$J47,"")</f>
        <v/>
      </c>
      <c r="O41" s="2" t="str">
        <f>IF(AND($A41&lt;&gt;"",入力シート!$K47&lt;&gt;""),入力シート!$K47,"")</f>
        <v/>
      </c>
      <c r="P41" s="2" t="str">
        <f>IF(AND($A41&lt;&gt;"",入力シート!$L47&lt;&gt;""),入力シート!$L47,"")</f>
        <v/>
      </c>
      <c r="Q41" s="2" t="str">
        <f>IF(AND($A41&lt;&gt;"",入力シート!$M47&lt;&gt;""),入力シート!$M47,"")</f>
        <v/>
      </c>
      <c r="R41" s="2" t="str">
        <f>IF(AND($A41&lt;&gt;"",入力シート!$N47&lt;&gt;""),入力シート!$N47,"")</f>
        <v/>
      </c>
      <c r="S41" s="2" t="str">
        <f>IF(AND($A41&lt;&gt;"",入力シート!$O47&lt;&gt;""),入力シート!$O47,"")</f>
        <v/>
      </c>
      <c r="T41" s="2" t="str">
        <f>IF(AND($A41&lt;&gt;"",入力シート!$P47&lt;&gt;""),入力シート!$P47,"")</f>
        <v/>
      </c>
      <c r="U41" s="23" t="str">
        <f>IF(AND(入力シート!S47&gt;0,入力シート!V47&gt;0,入力シート!Y47&gt;0),4,"")</f>
        <v/>
      </c>
      <c r="V41" s="23" t="str">
        <f>IF(AND(入力シート!S47&gt;0,入力シート!V47&gt;0,入力シート!Y47&gt;0),5,"")</f>
        <v/>
      </c>
      <c r="W41" s="23" t="str">
        <f>IF(AND(入力シート!S47&gt;0,入力シート!V47&gt;0,入力シート!Y47&gt;0),6,"")</f>
        <v/>
      </c>
      <c r="X41" s="23" t="str">
        <f>IF(AND(入力シート!S47&gt;0,入力シート!V47&gt;0,入力シート!Y47&gt;0),入力シート!S47,"")</f>
        <v/>
      </c>
      <c r="Y41" s="23" t="str">
        <f>IF(AND(入力シート!S47&gt;0,入力シート!$V47&gt;0,入力シート!Y47&gt;0),入力シート!$V47,"")</f>
        <v/>
      </c>
      <c r="Z41" s="23" t="str">
        <f>IF(AND(入力シート!S47&gt;0,入力シート!V47&gt;0,入力シート!$Y47&gt;0),入力シート!$Y47,"")</f>
        <v/>
      </c>
      <c r="AA41" s="23" t="str">
        <f>IF(AND(入力シート!S47&gt;0,入力シート!V47&gt;0,入力シート!Y47&gt;0),入力シート!T47,"")</f>
        <v/>
      </c>
      <c r="AB41" s="23" t="str">
        <f>IF(AND(入力シート!S47&gt;0,入力シート!V47&gt;0,入力シート!Y47&gt;0),入力シート!$W47,"")</f>
        <v/>
      </c>
      <c r="AC41" s="23" t="str">
        <f>IF(AND(入力シート!S47&gt;0,入力シート!V47&gt;0,入力シート!Y47&gt;0),入力シート!$Z47,"")</f>
        <v/>
      </c>
      <c r="AD41" s="2" t="str">
        <f t="shared" si="1"/>
        <v/>
      </c>
      <c r="AE41" s="2" t="str">
        <f t="shared" si="2"/>
        <v/>
      </c>
      <c r="AF41" s="2" t="str">
        <f t="shared" si="3"/>
        <v/>
      </c>
      <c r="AG41" s="2" t="str">
        <f t="shared" si="4"/>
        <v/>
      </c>
      <c r="AH41" s="2" t="str">
        <f>IF(OR(AND(A41&lt;&gt;"",入力シート!Q47=1),AND(A41&lt;&gt;"",SUM(AD41:AF41)=0)),1,"")</f>
        <v/>
      </c>
      <c r="AI41" s="2" t="str">
        <f>IF(AND($AH41=1,入力シート!$AB47&lt;&gt;""),入力シート!$AB47,入力シート!$AA47)</f>
        <v/>
      </c>
      <c r="AU41" s="2" t="str">
        <f t="shared" si="5"/>
        <v/>
      </c>
    </row>
    <row r="42" spans="1:47" x14ac:dyDescent="0.4">
      <c r="A42" s="2" t="str">
        <f>IF(COUNTA(入力シート!$A48),入力シート!$A48,"")</f>
        <v/>
      </c>
      <c r="B42" s="2" t="str">
        <f>IF($A42="","",入力シート!$C48)</f>
        <v/>
      </c>
      <c r="C42" s="2" t="str">
        <f t="shared" si="0"/>
        <v/>
      </c>
      <c r="D42" s="2" t="str">
        <f>IF($A42="","",IF(入力シート!$E48=1,2,3))</f>
        <v/>
      </c>
      <c r="E42" s="2" t="str">
        <f>IF($A42="","",入力シート!$D48)</f>
        <v/>
      </c>
      <c r="F42" s="2" t="str">
        <f>IF(OR($A42="",入力シート!F48=""),"",入力シート!$F48)</f>
        <v/>
      </c>
      <c r="I42" s="2" t="str">
        <f>IF(OR($A42="",入力シート!H48=""),"",入力シート!$H48)</f>
        <v/>
      </c>
      <c r="J42" s="2" t="str">
        <f>IF(AND($A42&lt;&gt;"",入力シート!$B48&lt;&gt;""),入力シート!$B48,"")</f>
        <v/>
      </c>
      <c r="N42" s="2" t="str">
        <f>IF(AND($A42&lt;&gt;"",入力シート!$J48&lt;&gt;""),入力シート!$J48,"")</f>
        <v/>
      </c>
      <c r="O42" s="2" t="str">
        <f>IF(AND($A42&lt;&gt;"",入力シート!$K48&lt;&gt;""),入力シート!$K48,"")</f>
        <v/>
      </c>
      <c r="P42" s="2" t="str">
        <f>IF(AND($A42&lt;&gt;"",入力シート!$L48&lt;&gt;""),入力シート!$L48,"")</f>
        <v/>
      </c>
      <c r="Q42" s="2" t="str">
        <f>IF(AND($A42&lt;&gt;"",入力シート!$M48&lt;&gt;""),入力シート!$M48,"")</f>
        <v/>
      </c>
      <c r="R42" s="2" t="str">
        <f>IF(AND($A42&lt;&gt;"",入力シート!$N48&lt;&gt;""),入力シート!$N48,"")</f>
        <v/>
      </c>
      <c r="S42" s="2" t="str">
        <f>IF(AND($A42&lt;&gt;"",入力シート!$O48&lt;&gt;""),入力シート!$O48,"")</f>
        <v/>
      </c>
      <c r="T42" s="2" t="str">
        <f>IF(AND($A42&lt;&gt;"",入力シート!$P48&lt;&gt;""),入力シート!$P48,"")</f>
        <v/>
      </c>
      <c r="U42" s="23" t="str">
        <f>IF(AND(入力シート!S48&gt;0,入力シート!V48&gt;0,入力シート!Y48&gt;0),4,"")</f>
        <v/>
      </c>
      <c r="V42" s="23" t="str">
        <f>IF(AND(入力シート!S48&gt;0,入力シート!V48&gt;0,入力シート!Y48&gt;0),5,"")</f>
        <v/>
      </c>
      <c r="W42" s="23" t="str">
        <f>IF(AND(入力シート!S48&gt;0,入力シート!V48&gt;0,入力シート!Y48&gt;0),6,"")</f>
        <v/>
      </c>
      <c r="X42" s="23" t="str">
        <f>IF(AND(入力シート!S48&gt;0,入力シート!V48&gt;0,入力シート!Y48&gt;0),入力シート!S48,"")</f>
        <v/>
      </c>
      <c r="Y42" s="23" t="str">
        <f>IF(AND(入力シート!S48&gt;0,入力シート!$V48&gt;0,入力シート!Y48&gt;0),入力シート!$V48,"")</f>
        <v/>
      </c>
      <c r="Z42" s="23" t="str">
        <f>IF(AND(入力シート!S48&gt;0,入力シート!V48&gt;0,入力シート!$Y48&gt;0),入力シート!$Y48,"")</f>
        <v/>
      </c>
      <c r="AA42" s="23" t="str">
        <f>IF(AND(入力シート!S48&gt;0,入力シート!V48&gt;0,入力シート!Y48&gt;0),入力シート!T48,"")</f>
        <v/>
      </c>
      <c r="AB42" s="23" t="str">
        <f>IF(AND(入力シート!S48&gt;0,入力シート!V48&gt;0,入力シート!Y48&gt;0),入力シート!$W48,"")</f>
        <v/>
      </c>
      <c r="AC42" s="23" t="str">
        <f>IF(AND(入力シート!S48&gt;0,入力シート!V48&gt;0,入力シート!Y48&gt;0),入力シート!$Z48,"")</f>
        <v/>
      </c>
      <c r="AD42" s="2" t="str">
        <f t="shared" si="1"/>
        <v/>
      </c>
      <c r="AE42" s="2" t="str">
        <f t="shared" si="2"/>
        <v/>
      </c>
      <c r="AF42" s="2" t="str">
        <f t="shared" si="3"/>
        <v/>
      </c>
      <c r="AG42" s="2" t="str">
        <f t="shared" si="4"/>
        <v/>
      </c>
      <c r="AH42" s="2" t="str">
        <f>IF(OR(AND(A42&lt;&gt;"",入力シート!Q48=1),AND(A42&lt;&gt;"",SUM(AD42:AF42)=0)),1,"")</f>
        <v/>
      </c>
      <c r="AI42" s="2" t="str">
        <f>IF(AND($AH42=1,入力シート!$AB48&lt;&gt;""),入力シート!$AB48,入力シート!$AA48)</f>
        <v/>
      </c>
      <c r="AU42" s="2" t="str">
        <f t="shared" si="5"/>
        <v/>
      </c>
    </row>
    <row r="43" spans="1:47" x14ac:dyDescent="0.4">
      <c r="A43" s="2" t="str">
        <f>IF(COUNTA(入力シート!$A49),入力シート!$A49,"")</f>
        <v/>
      </c>
      <c r="B43" s="2" t="str">
        <f>IF($A43="","",入力シート!$C49)</f>
        <v/>
      </c>
      <c r="C43" s="2" t="str">
        <f t="shared" si="0"/>
        <v/>
      </c>
      <c r="D43" s="2" t="str">
        <f>IF($A43="","",IF(入力シート!$E49=1,2,3))</f>
        <v/>
      </c>
      <c r="E43" s="2" t="str">
        <f>IF($A43="","",入力シート!$D49)</f>
        <v/>
      </c>
      <c r="F43" s="2" t="str">
        <f>IF(OR($A43="",入力シート!F49=""),"",入力シート!$F49)</f>
        <v/>
      </c>
      <c r="I43" s="2" t="str">
        <f>IF(OR($A43="",入力シート!H49=""),"",入力シート!$H49)</f>
        <v/>
      </c>
      <c r="J43" s="2" t="str">
        <f>IF(AND($A43&lt;&gt;"",入力シート!$B49&lt;&gt;""),入力シート!$B49,"")</f>
        <v/>
      </c>
      <c r="N43" s="2" t="str">
        <f>IF(AND($A43&lt;&gt;"",入力シート!$J49&lt;&gt;""),入力シート!$J49,"")</f>
        <v/>
      </c>
      <c r="O43" s="2" t="str">
        <f>IF(AND($A43&lt;&gt;"",入力シート!$K49&lt;&gt;""),入力シート!$K49,"")</f>
        <v/>
      </c>
      <c r="P43" s="2" t="str">
        <f>IF(AND($A43&lt;&gt;"",入力シート!$L49&lt;&gt;""),入力シート!$L49,"")</f>
        <v/>
      </c>
      <c r="Q43" s="2" t="str">
        <f>IF(AND($A43&lt;&gt;"",入力シート!$M49&lt;&gt;""),入力シート!$M49,"")</f>
        <v/>
      </c>
      <c r="R43" s="2" t="str">
        <f>IF(AND($A43&lt;&gt;"",入力シート!$N49&lt;&gt;""),入力シート!$N49,"")</f>
        <v/>
      </c>
      <c r="S43" s="2" t="str">
        <f>IF(AND($A43&lt;&gt;"",入力シート!$O49&lt;&gt;""),入力シート!$O49,"")</f>
        <v/>
      </c>
      <c r="T43" s="2" t="str">
        <f>IF(AND($A43&lt;&gt;"",入力シート!$P49&lt;&gt;""),入力シート!$P49,"")</f>
        <v/>
      </c>
      <c r="U43" s="23" t="str">
        <f>IF(AND(入力シート!S49&gt;0,入力シート!V49&gt;0,入力シート!Y49&gt;0),4,"")</f>
        <v/>
      </c>
      <c r="V43" s="23" t="str">
        <f>IF(AND(入力シート!S49&gt;0,入力シート!V49&gt;0,入力シート!Y49&gt;0),5,"")</f>
        <v/>
      </c>
      <c r="W43" s="23" t="str">
        <f>IF(AND(入力シート!S49&gt;0,入力シート!V49&gt;0,入力シート!Y49&gt;0),6,"")</f>
        <v/>
      </c>
      <c r="X43" s="23" t="str">
        <f>IF(AND(入力シート!S49&gt;0,入力シート!V49&gt;0,入力シート!Y49&gt;0),入力シート!S49,"")</f>
        <v/>
      </c>
      <c r="Y43" s="23" t="str">
        <f>IF(AND(入力シート!S49&gt;0,入力シート!$V49&gt;0,入力シート!Y49&gt;0),入力シート!$V49,"")</f>
        <v/>
      </c>
      <c r="Z43" s="23" t="str">
        <f>IF(AND(入力シート!S49&gt;0,入力シート!V49&gt;0,入力シート!$Y49&gt;0),入力シート!$Y49,"")</f>
        <v/>
      </c>
      <c r="AA43" s="23" t="str">
        <f>IF(AND(入力シート!S49&gt;0,入力シート!V49&gt;0,入力シート!Y49&gt;0),入力シート!T49,"")</f>
        <v/>
      </c>
      <c r="AB43" s="23" t="str">
        <f>IF(AND(入力シート!S49&gt;0,入力シート!V49&gt;0,入力シート!Y49&gt;0),入力シート!$W49,"")</f>
        <v/>
      </c>
      <c r="AC43" s="23" t="str">
        <f>IF(AND(入力シート!S49&gt;0,入力シート!V49&gt;0,入力シート!Y49&gt;0),入力シート!$Z49,"")</f>
        <v/>
      </c>
      <c r="AD43" s="2" t="str">
        <f t="shared" si="1"/>
        <v/>
      </c>
      <c r="AE43" s="2" t="str">
        <f t="shared" si="2"/>
        <v/>
      </c>
      <c r="AF43" s="2" t="str">
        <f t="shared" si="3"/>
        <v/>
      </c>
      <c r="AG43" s="2" t="str">
        <f t="shared" si="4"/>
        <v/>
      </c>
      <c r="AH43" s="2" t="str">
        <f>IF(OR(AND(A43&lt;&gt;"",入力シート!Q49=1),AND(A43&lt;&gt;"",SUM(AD43:AF43)=0)),1,"")</f>
        <v/>
      </c>
      <c r="AI43" s="2" t="str">
        <f>IF(AND($AH43=1,入力シート!$AB49&lt;&gt;""),入力シート!$AB49,入力シート!$AA49)</f>
        <v/>
      </c>
      <c r="AU43" s="2" t="str">
        <f t="shared" si="5"/>
        <v/>
      </c>
    </row>
    <row r="44" spans="1:47" x14ac:dyDescent="0.4">
      <c r="A44" s="2" t="str">
        <f>IF(COUNTA(入力シート!$A50),入力シート!$A50,"")</f>
        <v/>
      </c>
      <c r="B44" s="2" t="str">
        <f>IF($A44="","",入力シート!$C50)</f>
        <v/>
      </c>
      <c r="C44" s="2" t="str">
        <f t="shared" si="0"/>
        <v/>
      </c>
      <c r="D44" s="2" t="str">
        <f>IF($A44="","",IF(入力シート!$E50=1,2,3))</f>
        <v/>
      </c>
      <c r="E44" s="2" t="str">
        <f>IF($A44="","",入力シート!$D50)</f>
        <v/>
      </c>
      <c r="F44" s="2" t="str">
        <f>IF(OR($A44="",入力シート!F50=""),"",入力シート!$F50)</f>
        <v/>
      </c>
      <c r="I44" s="2" t="str">
        <f>IF(OR($A44="",入力シート!H50=""),"",入力シート!$H50)</f>
        <v/>
      </c>
      <c r="J44" s="2" t="str">
        <f>IF(AND($A44&lt;&gt;"",入力シート!$B50&lt;&gt;""),入力シート!$B50,"")</f>
        <v/>
      </c>
      <c r="N44" s="2" t="str">
        <f>IF(AND($A44&lt;&gt;"",入力シート!$J50&lt;&gt;""),入力シート!$J50,"")</f>
        <v/>
      </c>
      <c r="O44" s="2" t="str">
        <f>IF(AND($A44&lt;&gt;"",入力シート!$K50&lt;&gt;""),入力シート!$K50,"")</f>
        <v/>
      </c>
      <c r="P44" s="2" t="str">
        <f>IF(AND($A44&lt;&gt;"",入力シート!$L50&lt;&gt;""),入力シート!$L50,"")</f>
        <v/>
      </c>
      <c r="Q44" s="2" t="str">
        <f>IF(AND($A44&lt;&gt;"",入力シート!$M50&lt;&gt;""),入力シート!$M50,"")</f>
        <v/>
      </c>
      <c r="R44" s="2" t="str">
        <f>IF(AND($A44&lt;&gt;"",入力シート!$N50&lt;&gt;""),入力シート!$N50,"")</f>
        <v/>
      </c>
      <c r="S44" s="2" t="str">
        <f>IF(AND($A44&lt;&gt;"",入力シート!$O50&lt;&gt;""),入力シート!$O50,"")</f>
        <v/>
      </c>
      <c r="T44" s="2" t="str">
        <f>IF(AND($A44&lt;&gt;"",入力シート!$P50&lt;&gt;""),入力シート!$P50,"")</f>
        <v/>
      </c>
      <c r="U44" s="23" t="str">
        <f>IF(AND(入力シート!S50&gt;0,入力シート!V50&gt;0,入力シート!Y50&gt;0),4,"")</f>
        <v/>
      </c>
      <c r="V44" s="23" t="str">
        <f>IF(AND(入力シート!S50&gt;0,入力シート!V50&gt;0,入力シート!Y50&gt;0),5,"")</f>
        <v/>
      </c>
      <c r="W44" s="23" t="str">
        <f>IF(AND(入力シート!S50&gt;0,入力シート!V50&gt;0,入力シート!Y50&gt;0),6,"")</f>
        <v/>
      </c>
      <c r="X44" s="23" t="str">
        <f>IF(AND(入力シート!S50&gt;0,入力シート!V50&gt;0,入力シート!Y50&gt;0),入力シート!S50,"")</f>
        <v/>
      </c>
      <c r="Y44" s="23" t="str">
        <f>IF(AND(入力シート!S50&gt;0,入力シート!$V50&gt;0,入力シート!Y50&gt;0),入力シート!$V50,"")</f>
        <v/>
      </c>
      <c r="Z44" s="23" t="str">
        <f>IF(AND(入力シート!S50&gt;0,入力シート!V50&gt;0,入力シート!$Y50&gt;0),入力シート!$Y50,"")</f>
        <v/>
      </c>
      <c r="AA44" s="23" t="str">
        <f>IF(AND(入力シート!S50&gt;0,入力シート!V50&gt;0,入力シート!Y50&gt;0),入力シート!T50,"")</f>
        <v/>
      </c>
      <c r="AB44" s="23" t="str">
        <f>IF(AND(入力シート!S50&gt;0,入力シート!V50&gt;0,入力シート!Y50&gt;0),入力シート!$W50,"")</f>
        <v/>
      </c>
      <c r="AC44" s="23" t="str">
        <f>IF(AND(入力シート!S50&gt;0,入力シート!V50&gt;0,入力シート!Y50&gt;0),入力シート!$Z50,"")</f>
        <v/>
      </c>
      <c r="AD44" s="2" t="str">
        <f t="shared" si="1"/>
        <v/>
      </c>
      <c r="AE44" s="2" t="str">
        <f t="shared" si="2"/>
        <v/>
      </c>
      <c r="AF44" s="2" t="str">
        <f t="shared" si="3"/>
        <v/>
      </c>
      <c r="AG44" s="2" t="str">
        <f t="shared" si="4"/>
        <v/>
      </c>
      <c r="AH44" s="2" t="str">
        <f>IF(OR(AND(A44&lt;&gt;"",入力シート!Q50=1),AND(A44&lt;&gt;"",SUM(AD44:AF44)=0)),1,"")</f>
        <v/>
      </c>
      <c r="AI44" s="2" t="str">
        <f>IF(AND($AH44=1,入力シート!$AB50&lt;&gt;""),入力シート!$AB50,入力シート!$AA50)</f>
        <v/>
      </c>
      <c r="AU44" s="2" t="str">
        <f t="shared" si="5"/>
        <v/>
      </c>
    </row>
    <row r="45" spans="1:47" x14ac:dyDescent="0.4">
      <c r="A45" s="2" t="str">
        <f>IF(COUNTA(入力シート!$A51),入力シート!$A51,"")</f>
        <v/>
      </c>
      <c r="B45" s="2" t="str">
        <f>IF($A45="","",入力シート!$C51)</f>
        <v/>
      </c>
      <c r="C45" s="2" t="str">
        <f t="shared" si="0"/>
        <v/>
      </c>
      <c r="D45" s="2" t="str">
        <f>IF($A45="","",IF(入力シート!$E51=1,2,3))</f>
        <v/>
      </c>
      <c r="E45" s="2" t="str">
        <f>IF($A45="","",入力シート!$D51)</f>
        <v/>
      </c>
      <c r="F45" s="2" t="str">
        <f>IF(OR($A45="",入力シート!F51=""),"",入力シート!$F51)</f>
        <v/>
      </c>
      <c r="I45" s="2" t="str">
        <f>IF(OR($A45="",入力シート!H51=""),"",入力シート!$H51)</f>
        <v/>
      </c>
      <c r="J45" s="2" t="str">
        <f>IF(AND($A45&lt;&gt;"",入力シート!$B51&lt;&gt;""),入力シート!$B51,"")</f>
        <v/>
      </c>
      <c r="N45" s="2" t="str">
        <f>IF(AND($A45&lt;&gt;"",入力シート!$J51&lt;&gt;""),入力シート!$J51,"")</f>
        <v/>
      </c>
      <c r="O45" s="2" t="str">
        <f>IF(AND($A45&lt;&gt;"",入力シート!$K51&lt;&gt;""),入力シート!$K51,"")</f>
        <v/>
      </c>
      <c r="P45" s="2" t="str">
        <f>IF(AND($A45&lt;&gt;"",入力シート!$L51&lt;&gt;""),入力シート!$L51,"")</f>
        <v/>
      </c>
      <c r="Q45" s="2" t="str">
        <f>IF(AND($A45&lt;&gt;"",入力シート!$M51&lt;&gt;""),入力シート!$M51,"")</f>
        <v/>
      </c>
      <c r="R45" s="2" t="str">
        <f>IF(AND($A45&lt;&gt;"",入力シート!$N51&lt;&gt;""),入力シート!$N51,"")</f>
        <v/>
      </c>
      <c r="S45" s="2" t="str">
        <f>IF(AND($A45&lt;&gt;"",入力シート!$O51&lt;&gt;""),入力シート!$O51,"")</f>
        <v/>
      </c>
      <c r="T45" s="2" t="str">
        <f>IF(AND($A45&lt;&gt;"",入力シート!$P51&lt;&gt;""),入力シート!$P51,"")</f>
        <v/>
      </c>
      <c r="U45" s="23" t="str">
        <f>IF(AND(入力シート!S51&gt;0,入力シート!V51&gt;0,入力シート!Y51&gt;0),4,"")</f>
        <v/>
      </c>
      <c r="V45" s="23" t="str">
        <f>IF(AND(入力シート!S51&gt;0,入力シート!V51&gt;0,入力シート!Y51&gt;0),5,"")</f>
        <v/>
      </c>
      <c r="W45" s="23" t="str">
        <f>IF(AND(入力シート!S51&gt;0,入力シート!V51&gt;0,入力シート!Y51&gt;0),6,"")</f>
        <v/>
      </c>
      <c r="X45" s="23" t="str">
        <f>IF(AND(入力シート!S51&gt;0,入力シート!V51&gt;0,入力シート!Y51&gt;0),入力シート!S51,"")</f>
        <v/>
      </c>
      <c r="Y45" s="23" t="str">
        <f>IF(AND(入力シート!S51&gt;0,入力シート!$V51&gt;0,入力シート!Y51&gt;0),入力シート!$V51,"")</f>
        <v/>
      </c>
      <c r="Z45" s="23" t="str">
        <f>IF(AND(入力シート!S51&gt;0,入力シート!V51&gt;0,入力シート!$Y51&gt;0),入力シート!$Y51,"")</f>
        <v/>
      </c>
      <c r="AA45" s="23" t="str">
        <f>IF(AND(入力シート!S51&gt;0,入力シート!V51&gt;0,入力シート!Y51&gt;0),入力シート!T51,"")</f>
        <v/>
      </c>
      <c r="AB45" s="23" t="str">
        <f>IF(AND(入力シート!S51&gt;0,入力シート!V51&gt;0,入力シート!Y51&gt;0),入力シート!$W51,"")</f>
        <v/>
      </c>
      <c r="AC45" s="23" t="str">
        <f>IF(AND(入力シート!S51&gt;0,入力シート!V51&gt;0,入力シート!Y51&gt;0),入力シート!$Z51,"")</f>
        <v/>
      </c>
      <c r="AD45" s="2" t="str">
        <f t="shared" si="1"/>
        <v/>
      </c>
      <c r="AE45" s="2" t="str">
        <f t="shared" si="2"/>
        <v/>
      </c>
      <c r="AF45" s="2" t="str">
        <f t="shared" si="3"/>
        <v/>
      </c>
      <c r="AG45" s="2" t="str">
        <f t="shared" si="4"/>
        <v/>
      </c>
      <c r="AH45" s="2" t="str">
        <f>IF(OR(AND(A45&lt;&gt;"",入力シート!Q51=1),AND(A45&lt;&gt;"",SUM(AD45:AF45)=0)),1,"")</f>
        <v/>
      </c>
      <c r="AI45" s="2" t="str">
        <f>IF(AND($AH45=1,入力シート!$AB51&lt;&gt;""),入力シート!$AB51,入力シート!$AA51)</f>
        <v/>
      </c>
      <c r="AU45" s="2" t="str">
        <f t="shared" si="5"/>
        <v/>
      </c>
    </row>
    <row r="46" spans="1:47" x14ac:dyDescent="0.4">
      <c r="A46" s="2" t="str">
        <f>IF(COUNTA(入力シート!$A52),入力シート!$A52,"")</f>
        <v/>
      </c>
      <c r="B46" s="2" t="str">
        <f>IF($A46="","",入力シート!$C52)</f>
        <v/>
      </c>
      <c r="C46" s="2" t="str">
        <f t="shared" si="0"/>
        <v/>
      </c>
      <c r="D46" s="2" t="str">
        <f>IF($A46="","",IF(入力シート!$E52=1,2,3))</f>
        <v/>
      </c>
      <c r="E46" s="2" t="str">
        <f>IF($A46="","",入力シート!$D52)</f>
        <v/>
      </c>
      <c r="F46" s="2" t="str">
        <f>IF(OR($A46="",入力シート!F52=""),"",入力シート!$F52)</f>
        <v/>
      </c>
      <c r="I46" s="2" t="str">
        <f>IF(OR($A46="",入力シート!H52=""),"",入力シート!$H52)</f>
        <v/>
      </c>
      <c r="J46" s="2" t="str">
        <f>IF(AND($A46&lt;&gt;"",入力シート!$B52&lt;&gt;""),入力シート!$B52,"")</f>
        <v/>
      </c>
      <c r="N46" s="2" t="str">
        <f>IF(AND($A46&lt;&gt;"",入力シート!$J52&lt;&gt;""),入力シート!$J52,"")</f>
        <v/>
      </c>
      <c r="O46" s="2" t="str">
        <f>IF(AND($A46&lt;&gt;"",入力シート!$K52&lt;&gt;""),入力シート!$K52,"")</f>
        <v/>
      </c>
      <c r="P46" s="2" t="str">
        <f>IF(AND($A46&lt;&gt;"",入力シート!$L52&lt;&gt;""),入力シート!$L52,"")</f>
        <v/>
      </c>
      <c r="Q46" s="2" t="str">
        <f>IF(AND($A46&lt;&gt;"",入力シート!$M52&lt;&gt;""),入力シート!$M52,"")</f>
        <v/>
      </c>
      <c r="R46" s="2" t="str">
        <f>IF(AND($A46&lt;&gt;"",入力シート!$N52&lt;&gt;""),入力シート!$N52,"")</f>
        <v/>
      </c>
      <c r="S46" s="2" t="str">
        <f>IF(AND($A46&lt;&gt;"",入力シート!$O52&lt;&gt;""),入力シート!$O52,"")</f>
        <v/>
      </c>
      <c r="T46" s="2" t="str">
        <f>IF(AND($A46&lt;&gt;"",入力シート!$P52&lt;&gt;""),入力シート!$P52,"")</f>
        <v/>
      </c>
      <c r="U46" s="23" t="str">
        <f>IF(AND(入力シート!S52&gt;0,入力シート!V52&gt;0,入力シート!Y52&gt;0),4,"")</f>
        <v/>
      </c>
      <c r="V46" s="23" t="str">
        <f>IF(AND(入力シート!S52&gt;0,入力シート!V52&gt;0,入力シート!Y52&gt;0),5,"")</f>
        <v/>
      </c>
      <c r="W46" s="23" t="str">
        <f>IF(AND(入力シート!S52&gt;0,入力シート!V52&gt;0,入力シート!Y52&gt;0),6,"")</f>
        <v/>
      </c>
      <c r="X46" s="23" t="str">
        <f>IF(AND(入力シート!S52&gt;0,入力シート!V52&gt;0,入力シート!Y52&gt;0),入力シート!S52,"")</f>
        <v/>
      </c>
      <c r="Y46" s="23" t="str">
        <f>IF(AND(入力シート!S52&gt;0,入力シート!$V52&gt;0,入力シート!Y52&gt;0),入力シート!$V52,"")</f>
        <v/>
      </c>
      <c r="Z46" s="23" t="str">
        <f>IF(AND(入力シート!S52&gt;0,入力シート!V52&gt;0,入力シート!$Y52&gt;0),入力シート!$Y52,"")</f>
        <v/>
      </c>
      <c r="AA46" s="23" t="str">
        <f>IF(AND(入力シート!S52&gt;0,入力シート!V52&gt;0,入力シート!Y52&gt;0),入力シート!T52,"")</f>
        <v/>
      </c>
      <c r="AB46" s="23" t="str">
        <f>IF(AND(入力シート!S52&gt;0,入力シート!V52&gt;0,入力シート!Y52&gt;0),入力シート!$W52,"")</f>
        <v/>
      </c>
      <c r="AC46" s="23" t="str">
        <f>IF(AND(入力シート!S52&gt;0,入力シート!V52&gt;0,入力シート!Y52&gt;0),入力シート!$Z52,"")</f>
        <v/>
      </c>
      <c r="AD46" s="2" t="str">
        <f t="shared" si="1"/>
        <v/>
      </c>
      <c r="AE46" s="2" t="str">
        <f t="shared" si="2"/>
        <v/>
      </c>
      <c r="AF46" s="2" t="str">
        <f t="shared" si="3"/>
        <v/>
      </c>
      <c r="AG46" s="2" t="str">
        <f t="shared" si="4"/>
        <v/>
      </c>
      <c r="AH46" s="2" t="str">
        <f>IF(OR(AND(A46&lt;&gt;"",入力シート!Q52=1),AND(A46&lt;&gt;"",SUM(AD46:AF46)=0)),1,"")</f>
        <v/>
      </c>
      <c r="AI46" s="2" t="str">
        <f>IF(AND($AH46=1,入力シート!$AB52&lt;&gt;""),入力シート!$AB52,入力シート!$AA52)</f>
        <v/>
      </c>
      <c r="AU46" s="2" t="str">
        <f t="shared" si="5"/>
        <v/>
      </c>
    </row>
    <row r="47" spans="1:47" x14ac:dyDescent="0.4">
      <c r="A47" s="2" t="str">
        <f>IF(COUNTA(入力シート!$A53),入力シート!$A53,"")</f>
        <v/>
      </c>
      <c r="B47" s="2" t="str">
        <f>IF($A47="","",入力シート!$C53)</f>
        <v/>
      </c>
      <c r="C47" s="2" t="str">
        <f t="shared" si="0"/>
        <v/>
      </c>
      <c r="D47" s="2" t="str">
        <f>IF($A47="","",IF(入力シート!$E53=1,2,3))</f>
        <v/>
      </c>
      <c r="E47" s="2" t="str">
        <f>IF($A47="","",入力シート!$D53)</f>
        <v/>
      </c>
      <c r="F47" s="2" t="str">
        <f>IF(OR($A47="",入力シート!F53=""),"",入力シート!$F53)</f>
        <v/>
      </c>
      <c r="I47" s="2" t="str">
        <f>IF(OR($A47="",入力シート!H53=""),"",入力シート!$H53)</f>
        <v/>
      </c>
      <c r="J47" s="2" t="str">
        <f>IF(AND($A47&lt;&gt;"",入力シート!$B53&lt;&gt;""),入力シート!$B53,"")</f>
        <v/>
      </c>
      <c r="N47" s="2" t="str">
        <f>IF(AND($A47&lt;&gt;"",入力シート!$J53&lt;&gt;""),入力シート!$J53,"")</f>
        <v/>
      </c>
      <c r="O47" s="2" t="str">
        <f>IF(AND($A47&lt;&gt;"",入力シート!$K53&lt;&gt;""),入力シート!$K53,"")</f>
        <v/>
      </c>
      <c r="P47" s="2" t="str">
        <f>IF(AND($A47&lt;&gt;"",入力シート!$L53&lt;&gt;""),入力シート!$L53,"")</f>
        <v/>
      </c>
      <c r="Q47" s="2" t="str">
        <f>IF(AND($A47&lt;&gt;"",入力シート!$M53&lt;&gt;""),入力シート!$M53,"")</f>
        <v/>
      </c>
      <c r="R47" s="2" t="str">
        <f>IF(AND($A47&lt;&gt;"",入力シート!$N53&lt;&gt;""),入力シート!$N53,"")</f>
        <v/>
      </c>
      <c r="S47" s="2" t="str">
        <f>IF(AND($A47&lt;&gt;"",入力シート!$O53&lt;&gt;""),入力シート!$O53,"")</f>
        <v/>
      </c>
      <c r="T47" s="2" t="str">
        <f>IF(AND($A47&lt;&gt;"",入力シート!$P53&lt;&gt;""),入力シート!$P53,"")</f>
        <v/>
      </c>
      <c r="U47" s="23" t="str">
        <f>IF(AND(入力シート!S53&gt;0,入力シート!V53&gt;0,入力シート!Y53&gt;0),4,"")</f>
        <v/>
      </c>
      <c r="V47" s="23" t="str">
        <f>IF(AND(入力シート!S53&gt;0,入力シート!V53&gt;0,入力シート!Y53&gt;0),5,"")</f>
        <v/>
      </c>
      <c r="W47" s="23" t="str">
        <f>IF(AND(入力シート!S53&gt;0,入力シート!V53&gt;0,入力シート!Y53&gt;0),6,"")</f>
        <v/>
      </c>
      <c r="X47" s="23" t="str">
        <f>IF(AND(入力シート!S53&gt;0,入力シート!V53&gt;0,入力シート!Y53&gt;0),入力シート!S53,"")</f>
        <v/>
      </c>
      <c r="Y47" s="23" t="str">
        <f>IF(AND(入力シート!S53&gt;0,入力シート!$V53&gt;0,入力シート!Y53&gt;0),入力シート!$V53,"")</f>
        <v/>
      </c>
      <c r="Z47" s="23" t="str">
        <f>IF(AND(入力シート!S53&gt;0,入力シート!V53&gt;0,入力シート!$Y53&gt;0),入力シート!$Y53,"")</f>
        <v/>
      </c>
      <c r="AA47" s="23" t="str">
        <f>IF(AND(入力シート!S53&gt;0,入力シート!V53&gt;0,入力シート!Y53&gt;0),入力シート!T53,"")</f>
        <v/>
      </c>
      <c r="AB47" s="23" t="str">
        <f>IF(AND(入力シート!S53&gt;0,入力シート!V53&gt;0,入力シート!Y53&gt;0),入力シート!$W53,"")</f>
        <v/>
      </c>
      <c r="AC47" s="23" t="str">
        <f>IF(AND(入力シート!S53&gt;0,入力シート!V53&gt;0,入力シート!Y53&gt;0),入力シート!$Z53,"")</f>
        <v/>
      </c>
      <c r="AD47" s="2" t="str">
        <f t="shared" si="1"/>
        <v/>
      </c>
      <c r="AE47" s="2" t="str">
        <f t="shared" si="2"/>
        <v/>
      </c>
      <c r="AF47" s="2" t="str">
        <f t="shared" si="3"/>
        <v/>
      </c>
      <c r="AG47" s="2" t="str">
        <f t="shared" si="4"/>
        <v/>
      </c>
      <c r="AH47" s="2" t="str">
        <f>IF(OR(AND(A47&lt;&gt;"",入力シート!Q53=1),AND(A47&lt;&gt;"",SUM(AD47:AF47)=0)),1,"")</f>
        <v/>
      </c>
      <c r="AI47" s="2" t="str">
        <f>IF(AND($AH47=1,入力シート!$AB53&lt;&gt;""),入力シート!$AB53,入力シート!$AA53)</f>
        <v/>
      </c>
      <c r="AU47" s="2" t="str">
        <f t="shared" si="5"/>
        <v/>
      </c>
    </row>
    <row r="48" spans="1:47" x14ac:dyDescent="0.4">
      <c r="A48" s="2" t="str">
        <f>IF(COUNTA(入力シート!$A54),入力シート!$A54,"")</f>
        <v/>
      </c>
      <c r="B48" s="2" t="str">
        <f>IF($A48="","",入力シート!$C54)</f>
        <v/>
      </c>
      <c r="C48" s="2" t="str">
        <f t="shared" si="0"/>
        <v/>
      </c>
      <c r="D48" s="2" t="str">
        <f>IF($A48="","",IF(入力シート!$E54=1,2,3))</f>
        <v/>
      </c>
      <c r="E48" s="2" t="str">
        <f>IF($A48="","",入力シート!$D54)</f>
        <v/>
      </c>
      <c r="F48" s="2" t="str">
        <f>IF(OR($A48="",入力シート!F54=""),"",入力シート!$F54)</f>
        <v/>
      </c>
      <c r="I48" s="2" t="str">
        <f>IF(OR($A48="",入力シート!H54=""),"",入力シート!$H54)</f>
        <v/>
      </c>
      <c r="J48" s="2" t="str">
        <f>IF(AND($A48&lt;&gt;"",入力シート!$B54&lt;&gt;""),入力シート!$B54,"")</f>
        <v/>
      </c>
      <c r="N48" s="2" t="str">
        <f>IF(AND($A48&lt;&gt;"",入力シート!$J54&lt;&gt;""),入力シート!$J54,"")</f>
        <v/>
      </c>
      <c r="O48" s="2" t="str">
        <f>IF(AND($A48&lt;&gt;"",入力シート!$K54&lt;&gt;""),入力シート!$K54,"")</f>
        <v/>
      </c>
      <c r="P48" s="2" t="str">
        <f>IF(AND($A48&lt;&gt;"",入力シート!$L54&lt;&gt;""),入力シート!$L54,"")</f>
        <v/>
      </c>
      <c r="Q48" s="2" t="str">
        <f>IF(AND($A48&lt;&gt;"",入力シート!$M54&lt;&gt;""),入力シート!$M54,"")</f>
        <v/>
      </c>
      <c r="R48" s="2" t="str">
        <f>IF(AND($A48&lt;&gt;"",入力シート!$N54&lt;&gt;""),入力シート!$N54,"")</f>
        <v/>
      </c>
      <c r="S48" s="2" t="str">
        <f>IF(AND($A48&lt;&gt;"",入力シート!$O54&lt;&gt;""),入力シート!$O54,"")</f>
        <v/>
      </c>
      <c r="T48" s="2" t="str">
        <f>IF(AND($A48&lt;&gt;"",入力シート!$P54&lt;&gt;""),入力シート!$P54,"")</f>
        <v/>
      </c>
      <c r="U48" s="23" t="str">
        <f>IF(AND(入力シート!S54&gt;0,入力シート!V54&gt;0,入力シート!Y54&gt;0),4,"")</f>
        <v/>
      </c>
      <c r="V48" s="23" t="str">
        <f>IF(AND(入力シート!S54&gt;0,入力シート!V54&gt;0,入力シート!Y54&gt;0),5,"")</f>
        <v/>
      </c>
      <c r="W48" s="23" t="str">
        <f>IF(AND(入力シート!S54&gt;0,入力シート!V54&gt;0,入力シート!Y54&gt;0),6,"")</f>
        <v/>
      </c>
      <c r="X48" s="23" t="str">
        <f>IF(AND(入力シート!S54&gt;0,入力シート!V54&gt;0,入力シート!Y54&gt;0),入力シート!S54,"")</f>
        <v/>
      </c>
      <c r="Y48" s="23" t="str">
        <f>IF(AND(入力シート!S54&gt;0,入力シート!$V54&gt;0,入力シート!Y54&gt;0),入力シート!$V54,"")</f>
        <v/>
      </c>
      <c r="Z48" s="23" t="str">
        <f>IF(AND(入力シート!S54&gt;0,入力シート!V54&gt;0,入力シート!$Y54&gt;0),入力シート!$Y54,"")</f>
        <v/>
      </c>
      <c r="AA48" s="23" t="str">
        <f>IF(AND(入力シート!S54&gt;0,入力シート!V54&gt;0,入力シート!Y54&gt;0),入力シート!T54,"")</f>
        <v/>
      </c>
      <c r="AB48" s="23" t="str">
        <f>IF(AND(入力シート!S54&gt;0,入力シート!V54&gt;0,入力シート!Y54&gt;0),入力シート!$W54,"")</f>
        <v/>
      </c>
      <c r="AC48" s="23" t="str">
        <f>IF(AND(入力シート!S54&gt;0,入力シート!V54&gt;0,入力シート!Y54&gt;0),入力シート!$Z54,"")</f>
        <v/>
      </c>
      <c r="AD48" s="2" t="str">
        <f t="shared" si="1"/>
        <v/>
      </c>
      <c r="AE48" s="2" t="str">
        <f t="shared" si="2"/>
        <v/>
      </c>
      <c r="AF48" s="2" t="str">
        <f t="shared" si="3"/>
        <v/>
      </c>
      <c r="AG48" s="2" t="str">
        <f t="shared" si="4"/>
        <v/>
      </c>
      <c r="AH48" s="2" t="str">
        <f>IF(OR(AND(A48&lt;&gt;"",入力シート!Q54=1),AND(A48&lt;&gt;"",SUM(AD48:AF48)=0)),1,"")</f>
        <v/>
      </c>
      <c r="AI48" s="2" t="str">
        <f>IF(AND($AH48=1,入力シート!$AB54&lt;&gt;""),入力シート!$AB54,入力シート!$AA54)</f>
        <v/>
      </c>
      <c r="AU48" s="2" t="str">
        <f t="shared" si="5"/>
        <v/>
      </c>
    </row>
    <row r="49" spans="1:47" x14ac:dyDescent="0.4">
      <c r="A49" s="2" t="str">
        <f>IF(COUNTA(入力シート!$A55),入力シート!$A55,"")</f>
        <v/>
      </c>
      <c r="B49" s="2" t="str">
        <f>IF($A49="","",入力シート!$C55)</f>
        <v/>
      </c>
      <c r="C49" s="2" t="str">
        <f t="shared" si="0"/>
        <v/>
      </c>
      <c r="D49" s="2" t="str">
        <f>IF($A49="","",IF(入力シート!$E55=1,2,3))</f>
        <v/>
      </c>
      <c r="E49" s="2" t="str">
        <f>IF($A49="","",入力シート!$D55)</f>
        <v/>
      </c>
      <c r="F49" s="2" t="str">
        <f>IF(OR($A49="",入力シート!F55=""),"",入力シート!$F55)</f>
        <v/>
      </c>
      <c r="I49" s="2" t="str">
        <f>IF(OR($A49="",入力シート!H55=""),"",入力シート!$H55)</f>
        <v/>
      </c>
      <c r="J49" s="2" t="str">
        <f>IF(AND($A49&lt;&gt;"",入力シート!$B55&lt;&gt;""),入力シート!$B55,"")</f>
        <v/>
      </c>
      <c r="N49" s="2" t="str">
        <f>IF(AND($A49&lt;&gt;"",入力シート!$J55&lt;&gt;""),入力シート!$J55,"")</f>
        <v/>
      </c>
      <c r="O49" s="2" t="str">
        <f>IF(AND($A49&lt;&gt;"",入力シート!$K55&lt;&gt;""),入力シート!$K55,"")</f>
        <v/>
      </c>
      <c r="P49" s="2" t="str">
        <f>IF(AND($A49&lt;&gt;"",入力シート!$L55&lt;&gt;""),入力シート!$L55,"")</f>
        <v/>
      </c>
      <c r="Q49" s="2" t="str">
        <f>IF(AND($A49&lt;&gt;"",入力シート!$M55&lt;&gt;""),入力シート!$M55,"")</f>
        <v/>
      </c>
      <c r="R49" s="2" t="str">
        <f>IF(AND($A49&lt;&gt;"",入力シート!$N55&lt;&gt;""),入力シート!$N55,"")</f>
        <v/>
      </c>
      <c r="S49" s="2" t="str">
        <f>IF(AND($A49&lt;&gt;"",入力シート!$O55&lt;&gt;""),入力シート!$O55,"")</f>
        <v/>
      </c>
      <c r="T49" s="2" t="str">
        <f>IF(AND($A49&lt;&gt;"",入力シート!$P55&lt;&gt;""),入力シート!$P55,"")</f>
        <v/>
      </c>
      <c r="U49" s="23" t="str">
        <f>IF(AND(入力シート!S55&gt;0,入力シート!V55&gt;0,入力シート!Y55&gt;0),4,"")</f>
        <v/>
      </c>
      <c r="V49" s="23" t="str">
        <f>IF(AND(入力シート!S55&gt;0,入力シート!V55&gt;0,入力シート!Y55&gt;0),5,"")</f>
        <v/>
      </c>
      <c r="W49" s="23" t="str">
        <f>IF(AND(入力シート!S55&gt;0,入力シート!V55&gt;0,入力シート!Y55&gt;0),6,"")</f>
        <v/>
      </c>
      <c r="X49" s="23" t="str">
        <f>IF(AND(入力シート!S55&gt;0,入力シート!V55&gt;0,入力シート!Y55&gt;0),入力シート!S55,"")</f>
        <v/>
      </c>
      <c r="Y49" s="23" t="str">
        <f>IF(AND(入力シート!S55&gt;0,入力シート!$V55&gt;0,入力シート!Y55&gt;0),入力シート!$V55,"")</f>
        <v/>
      </c>
      <c r="Z49" s="23" t="str">
        <f>IF(AND(入力シート!S55&gt;0,入力シート!V55&gt;0,入力シート!$Y55&gt;0),入力シート!$Y55,"")</f>
        <v/>
      </c>
      <c r="AA49" s="23" t="str">
        <f>IF(AND(入力シート!S55&gt;0,入力シート!V55&gt;0,入力シート!Y55&gt;0),入力シート!T55,"")</f>
        <v/>
      </c>
      <c r="AB49" s="23" t="str">
        <f>IF(AND(入力シート!S55&gt;0,入力シート!V55&gt;0,入力シート!Y55&gt;0),入力シート!$W55,"")</f>
        <v/>
      </c>
      <c r="AC49" s="23" t="str">
        <f>IF(AND(入力シート!S55&gt;0,入力シート!V55&gt;0,入力シート!Y55&gt;0),入力シート!$Z55,"")</f>
        <v/>
      </c>
      <c r="AD49" s="2" t="str">
        <f t="shared" si="1"/>
        <v/>
      </c>
      <c r="AE49" s="2" t="str">
        <f t="shared" si="2"/>
        <v/>
      </c>
      <c r="AF49" s="2" t="str">
        <f t="shared" si="3"/>
        <v/>
      </c>
      <c r="AG49" s="2" t="str">
        <f t="shared" si="4"/>
        <v/>
      </c>
      <c r="AH49" s="2" t="str">
        <f>IF(OR(AND(A49&lt;&gt;"",入力シート!Q55=1),AND(A49&lt;&gt;"",SUM(AD49:AF49)=0)),1,"")</f>
        <v/>
      </c>
      <c r="AI49" s="2" t="str">
        <f>IF(AND($AH49=1,入力シート!$AB55&lt;&gt;""),入力シート!$AB55,入力シート!$AA55)</f>
        <v/>
      </c>
      <c r="AU49" s="2" t="str">
        <f t="shared" si="5"/>
        <v/>
      </c>
    </row>
    <row r="50" spans="1:47" x14ac:dyDescent="0.4">
      <c r="A50" s="2" t="str">
        <f>IF(COUNTA(入力シート!$A56),入力シート!$A56,"")</f>
        <v/>
      </c>
      <c r="B50" s="2" t="str">
        <f>IF($A50="","",入力シート!$C56)</f>
        <v/>
      </c>
      <c r="C50" s="2" t="str">
        <f t="shared" si="0"/>
        <v/>
      </c>
      <c r="D50" s="2" t="str">
        <f>IF($A50="","",IF(入力シート!$E56=1,2,3))</f>
        <v/>
      </c>
      <c r="E50" s="2" t="str">
        <f>IF($A50="","",入力シート!$D56)</f>
        <v/>
      </c>
      <c r="F50" s="2" t="str">
        <f>IF(OR($A50="",入力シート!F56=""),"",入力シート!$F56)</f>
        <v/>
      </c>
      <c r="I50" s="2" t="str">
        <f>IF(OR($A50="",入力シート!H56=""),"",入力シート!$H56)</f>
        <v/>
      </c>
      <c r="J50" s="2" t="str">
        <f>IF(AND($A50&lt;&gt;"",入力シート!$B56&lt;&gt;""),入力シート!$B56,"")</f>
        <v/>
      </c>
      <c r="N50" s="2" t="str">
        <f>IF(AND($A50&lt;&gt;"",入力シート!$J56&lt;&gt;""),入力シート!$J56,"")</f>
        <v/>
      </c>
      <c r="O50" s="2" t="str">
        <f>IF(AND($A50&lt;&gt;"",入力シート!$K56&lt;&gt;""),入力シート!$K56,"")</f>
        <v/>
      </c>
      <c r="P50" s="2" t="str">
        <f>IF(AND($A50&lt;&gt;"",入力シート!$L56&lt;&gt;""),入力シート!$L56,"")</f>
        <v/>
      </c>
      <c r="Q50" s="2" t="str">
        <f>IF(AND($A50&lt;&gt;"",入力シート!$M56&lt;&gt;""),入力シート!$M56,"")</f>
        <v/>
      </c>
      <c r="R50" s="2" t="str">
        <f>IF(AND($A50&lt;&gt;"",入力シート!$N56&lt;&gt;""),入力シート!$N56,"")</f>
        <v/>
      </c>
      <c r="S50" s="2" t="str">
        <f>IF(AND($A50&lt;&gt;"",入力シート!$O56&lt;&gt;""),入力シート!$O56,"")</f>
        <v/>
      </c>
      <c r="T50" s="2" t="str">
        <f>IF(AND($A50&lt;&gt;"",入力シート!$P56&lt;&gt;""),入力シート!$P56,"")</f>
        <v/>
      </c>
      <c r="U50" s="23" t="str">
        <f>IF(AND(入力シート!S56&gt;0,入力シート!V56&gt;0,入力シート!Y56&gt;0),4,"")</f>
        <v/>
      </c>
      <c r="V50" s="23" t="str">
        <f>IF(AND(入力シート!S56&gt;0,入力シート!V56&gt;0,入力シート!Y56&gt;0),5,"")</f>
        <v/>
      </c>
      <c r="W50" s="23" t="str">
        <f>IF(AND(入力シート!S56&gt;0,入力シート!V56&gt;0,入力シート!Y56&gt;0),6,"")</f>
        <v/>
      </c>
      <c r="X50" s="23" t="str">
        <f>IF(AND(入力シート!S56&gt;0,入力シート!V56&gt;0,入力シート!Y56&gt;0),入力シート!S56,"")</f>
        <v/>
      </c>
      <c r="Y50" s="23" t="str">
        <f>IF(AND(入力シート!S56&gt;0,入力シート!$V56&gt;0,入力シート!Y56&gt;0),入力シート!$V56,"")</f>
        <v/>
      </c>
      <c r="Z50" s="23" t="str">
        <f>IF(AND(入力シート!S56&gt;0,入力シート!V56&gt;0,入力シート!$Y56&gt;0),入力シート!$Y56,"")</f>
        <v/>
      </c>
      <c r="AA50" s="23" t="str">
        <f>IF(AND(入力シート!S56&gt;0,入力シート!V56&gt;0,入力シート!Y56&gt;0),入力シート!T56,"")</f>
        <v/>
      </c>
      <c r="AB50" s="23" t="str">
        <f>IF(AND(入力シート!S56&gt;0,入力シート!V56&gt;0,入力シート!Y56&gt;0),入力シート!$W56,"")</f>
        <v/>
      </c>
      <c r="AC50" s="23" t="str">
        <f>IF(AND(入力シート!S56&gt;0,入力シート!V56&gt;0,入力シート!Y56&gt;0),入力シート!$Z56,"")</f>
        <v/>
      </c>
      <c r="AD50" s="2" t="str">
        <f t="shared" si="1"/>
        <v/>
      </c>
      <c r="AE50" s="2" t="str">
        <f t="shared" si="2"/>
        <v/>
      </c>
      <c r="AF50" s="2" t="str">
        <f t="shared" si="3"/>
        <v/>
      </c>
      <c r="AG50" s="2" t="str">
        <f t="shared" si="4"/>
        <v/>
      </c>
      <c r="AH50" s="2" t="str">
        <f>IF(OR(AND(A50&lt;&gt;"",入力シート!Q56=1),AND(A50&lt;&gt;"",SUM(AD50:AF50)=0)),1,"")</f>
        <v/>
      </c>
      <c r="AI50" s="2" t="str">
        <f>IF(AND($AH50=1,入力シート!$AB56&lt;&gt;""),入力シート!$AB56,入力シート!$AA56)</f>
        <v/>
      </c>
      <c r="AU50" s="2" t="str">
        <f t="shared" si="5"/>
        <v/>
      </c>
    </row>
    <row r="51" spans="1:47" x14ac:dyDescent="0.4">
      <c r="A51" s="2" t="str">
        <f>IF(COUNTA(入力シート!$A57),入力シート!$A57,"")</f>
        <v/>
      </c>
      <c r="B51" s="2" t="str">
        <f>IF($A51="","",入力シート!$C57)</f>
        <v/>
      </c>
      <c r="C51" s="2" t="str">
        <f t="shared" si="0"/>
        <v/>
      </c>
      <c r="D51" s="2" t="str">
        <f>IF($A51="","",IF(入力シート!$E57=1,2,3))</f>
        <v/>
      </c>
      <c r="E51" s="2" t="str">
        <f>IF($A51="","",入力シート!$D57)</f>
        <v/>
      </c>
      <c r="F51" s="2" t="str">
        <f>IF(OR($A51="",入力シート!F57=""),"",入力シート!$F57)</f>
        <v/>
      </c>
      <c r="I51" s="2" t="str">
        <f>IF(OR($A51="",入力シート!H57=""),"",入力シート!$H57)</f>
        <v/>
      </c>
      <c r="J51" s="2" t="str">
        <f>IF(AND($A51&lt;&gt;"",入力シート!$B57&lt;&gt;""),入力シート!$B57,"")</f>
        <v/>
      </c>
      <c r="N51" s="2" t="str">
        <f>IF(AND($A51&lt;&gt;"",入力シート!$J57&lt;&gt;""),入力シート!$J57,"")</f>
        <v/>
      </c>
      <c r="O51" s="2" t="str">
        <f>IF(AND($A51&lt;&gt;"",入力シート!$K57&lt;&gt;""),入力シート!$K57,"")</f>
        <v/>
      </c>
      <c r="P51" s="2" t="str">
        <f>IF(AND($A51&lt;&gt;"",入力シート!$L57&lt;&gt;""),入力シート!$L57,"")</f>
        <v/>
      </c>
      <c r="Q51" s="2" t="str">
        <f>IF(AND($A51&lt;&gt;"",入力シート!$M57&lt;&gt;""),入力シート!$M57,"")</f>
        <v/>
      </c>
      <c r="R51" s="2" t="str">
        <f>IF(AND($A51&lt;&gt;"",入力シート!$N57&lt;&gt;""),入力シート!$N57,"")</f>
        <v/>
      </c>
      <c r="S51" s="2" t="str">
        <f>IF(AND($A51&lt;&gt;"",入力シート!$O57&lt;&gt;""),入力シート!$O57,"")</f>
        <v/>
      </c>
      <c r="T51" s="2" t="str">
        <f>IF(AND($A51&lt;&gt;"",入力シート!$P57&lt;&gt;""),入力シート!$P57,"")</f>
        <v/>
      </c>
      <c r="U51" s="23" t="str">
        <f>IF(AND(入力シート!S57&gt;0,入力シート!V57&gt;0,入力シート!Y57&gt;0),4,"")</f>
        <v/>
      </c>
      <c r="V51" s="23" t="str">
        <f>IF(AND(入力シート!S57&gt;0,入力シート!V57&gt;0,入力シート!Y57&gt;0),5,"")</f>
        <v/>
      </c>
      <c r="W51" s="23" t="str">
        <f>IF(AND(入力シート!S57&gt;0,入力シート!V57&gt;0,入力シート!Y57&gt;0),6,"")</f>
        <v/>
      </c>
      <c r="X51" s="23" t="str">
        <f>IF(AND(入力シート!S57&gt;0,入力シート!V57&gt;0,入力シート!Y57&gt;0),入力シート!S57,"")</f>
        <v/>
      </c>
      <c r="Y51" s="23" t="str">
        <f>IF(AND(入力シート!S57&gt;0,入力シート!$V57&gt;0,入力シート!Y57&gt;0),入力シート!$V57,"")</f>
        <v/>
      </c>
      <c r="Z51" s="23" t="str">
        <f>IF(AND(入力シート!S57&gt;0,入力シート!V57&gt;0,入力シート!$Y57&gt;0),入力シート!$Y57,"")</f>
        <v/>
      </c>
      <c r="AA51" s="23" t="str">
        <f>IF(AND(入力シート!S57&gt;0,入力シート!V57&gt;0,入力シート!Y57&gt;0),入力シート!T57,"")</f>
        <v/>
      </c>
      <c r="AB51" s="23" t="str">
        <f>IF(AND(入力シート!S57&gt;0,入力シート!V57&gt;0,入力シート!Y57&gt;0),入力シート!$W57,"")</f>
        <v/>
      </c>
      <c r="AC51" s="23" t="str">
        <f>IF(AND(入力シート!S57&gt;0,入力シート!V57&gt;0,入力シート!Y57&gt;0),入力シート!$Z57,"")</f>
        <v/>
      </c>
      <c r="AD51" s="2" t="str">
        <f t="shared" si="1"/>
        <v/>
      </c>
      <c r="AE51" s="2" t="str">
        <f t="shared" si="2"/>
        <v/>
      </c>
      <c r="AF51" s="2" t="str">
        <f t="shared" si="3"/>
        <v/>
      </c>
      <c r="AG51" s="2" t="str">
        <f t="shared" si="4"/>
        <v/>
      </c>
      <c r="AH51" s="2" t="str">
        <f>IF(OR(AND(A51&lt;&gt;"",入力シート!Q57=1),AND(A51&lt;&gt;"",SUM(AD51:AF51)=0)),1,"")</f>
        <v/>
      </c>
      <c r="AI51" s="2" t="str">
        <f>IF(AND($AH51=1,入力シート!$AB57&lt;&gt;""),入力シート!$AB57,入力シート!$AA57)</f>
        <v/>
      </c>
      <c r="AU51" s="2" t="str">
        <f t="shared" si="5"/>
        <v/>
      </c>
    </row>
    <row r="52" spans="1:47" x14ac:dyDescent="0.4">
      <c r="A52" s="2" t="str">
        <f>IF(COUNTA(入力シート!$A58),入力シート!$A58,"")</f>
        <v/>
      </c>
      <c r="B52" s="2" t="str">
        <f>IF($A52="","",入力シート!$C58)</f>
        <v/>
      </c>
      <c r="C52" s="2" t="str">
        <f t="shared" si="0"/>
        <v/>
      </c>
      <c r="D52" s="2" t="str">
        <f>IF($A52="","",IF(入力シート!$E58=1,2,3))</f>
        <v/>
      </c>
      <c r="E52" s="2" t="str">
        <f>IF($A52="","",入力シート!$D58)</f>
        <v/>
      </c>
      <c r="F52" s="2" t="str">
        <f>IF(OR($A52="",入力シート!F58=""),"",入力シート!$F58)</f>
        <v/>
      </c>
      <c r="I52" s="2" t="str">
        <f>IF(OR($A52="",入力シート!H58=""),"",入力シート!$H58)</f>
        <v/>
      </c>
      <c r="J52" s="2" t="str">
        <f>IF(AND($A52&lt;&gt;"",入力シート!$B58&lt;&gt;""),入力シート!$B58,"")</f>
        <v/>
      </c>
      <c r="N52" s="2" t="str">
        <f>IF(AND($A52&lt;&gt;"",入力シート!$J58&lt;&gt;""),入力シート!$J58,"")</f>
        <v/>
      </c>
      <c r="O52" s="2" t="str">
        <f>IF(AND($A52&lt;&gt;"",入力シート!$K58&lt;&gt;""),入力シート!$K58,"")</f>
        <v/>
      </c>
      <c r="P52" s="2" t="str">
        <f>IF(AND($A52&lt;&gt;"",入力シート!$L58&lt;&gt;""),入力シート!$L58,"")</f>
        <v/>
      </c>
      <c r="Q52" s="2" t="str">
        <f>IF(AND($A52&lt;&gt;"",入力シート!$M58&lt;&gt;""),入力シート!$M58,"")</f>
        <v/>
      </c>
      <c r="R52" s="2" t="str">
        <f>IF(AND($A52&lt;&gt;"",入力シート!$N58&lt;&gt;""),入力シート!$N58,"")</f>
        <v/>
      </c>
      <c r="S52" s="2" t="str">
        <f>IF(AND($A52&lt;&gt;"",入力シート!$O58&lt;&gt;""),入力シート!$O58,"")</f>
        <v/>
      </c>
      <c r="T52" s="2" t="str">
        <f>IF(AND($A52&lt;&gt;"",入力シート!$P58&lt;&gt;""),入力シート!$P58,"")</f>
        <v/>
      </c>
      <c r="U52" s="23" t="str">
        <f>IF(AND(入力シート!S58&gt;0,入力シート!V58&gt;0,入力シート!Y58&gt;0),4,"")</f>
        <v/>
      </c>
      <c r="V52" s="23" t="str">
        <f>IF(AND(入力シート!S58&gt;0,入力シート!V58&gt;0,入力シート!Y58&gt;0),5,"")</f>
        <v/>
      </c>
      <c r="W52" s="23" t="str">
        <f>IF(AND(入力シート!S58&gt;0,入力シート!V58&gt;0,入力シート!Y58&gt;0),6,"")</f>
        <v/>
      </c>
      <c r="X52" s="23" t="str">
        <f>IF(AND(入力シート!S58&gt;0,入力シート!V58&gt;0,入力シート!Y58&gt;0),入力シート!S58,"")</f>
        <v/>
      </c>
      <c r="Y52" s="23" t="str">
        <f>IF(AND(入力シート!S58&gt;0,入力シート!$V58&gt;0,入力シート!Y58&gt;0),入力シート!$V58,"")</f>
        <v/>
      </c>
      <c r="Z52" s="23" t="str">
        <f>IF(AND(入力シート!S58&gt;0,入力シート!V58&gt;0,入力シート!$Y58&gt;0),入力シート!$Y58,"")</f>
        <v/>
      </c>
      <c r="AA52" s="23" t="str">
        <f>IF(AND(入力シート!S58&gt;0,入力シート!V58&gt;0,入力シート!Y58&gt;0),入力シート!T58,"")</f>
        <v/>
      </c>
      <c r="AB52" s="23" t="str">
        <f>IF(AND(入力シート!S58&gt;0,入力シート!V58&gt;0,入力シート!Y58&gt;0),入力シート!$W58,"")</f>
        <v/>
      </c>
      <c r="AC52" s="23" t="str">
        <f>IF(AND(入力シート!S58&gt;0,入力シート!V58&gt;0,入力シート!Y58&gt;0),入力シート!$Z58,"")</f>
        <v/>
      </c>
      <c r="AD52" s="2" t="str">
        <f t="shared" si="1"/>
        <v/>
      </c>
      <c r="AE52" s="2" t="str">
        <f t="shared" si="2"/>
        <v/>
      </c>
      <c r="AF52" s="2" t="str">
        <f t="shared" si="3"/>
        <v/>
      </c>
      <c r="AG52" s="2" t="str">
        <f t="shared" si="4"/>
        <v/>
      </c>
      <c r="AH52" s="2" t="str">
        <f>IF(OR(AND(A52&lt;&gt;"",入力シート!Q58=1),AND(A52&lt;&gt;"",SUM(AD52:AF52)=0)),1,"")</f>
        <v/>
      </c>
      <c r="AI52" s="2" t="str">
        <f>IF(AND($AH52=1,入力シート!$AB58&lt;&gt;""),入力シート!$AB58,入力シート!$AA58)</f>
        <v/>
      </c>
      <c r="AU52" s="2" t="str">
        <f t="shared" si="5"/>
        <v/>
      </c>
    </row>
    <row r="53" spans="1:47" x14ac:dyDescent="0.4">
      <c r="A53" s="2" t="str">
        <f>IF(COUNTA(入力シート!$A59),入力シート!$A59,"")</f>
        <v/>
      </c>
      <c r="B53" s="2" t="str">
        <f>IF($A53="","",入力シート!$C59)</f>
        <v/>
      </c>
      <c r="C53" s="2" t="str">
        <f t="shared" si="0"/>
        <v/>
      </c>
      <c r="D53" s="2" t="str">
        <f>IF($A53="","",IF(入力シート!$E59=1,2,3))</f>
        <v/>
      </c>
      <c r="E53" s="2" t="str">
        <f>IF($A53="","",入力シート!$D59)</f>
        <v/>
      </c>
      <c r="F53" s="2" t="str">
        <f>IF(OR($A53="",入力シート!F59=""),"",入力シート!$F59)</f>
        <v/>
      </c>
      <c r="I53" s="2" t="str">
        <f>IF(OR($A53="",入力シート!H59=""),"",入力シート!$H59)</f>
        <v/>
      </c>
      <c r="J53" s="2" t="str">
        <f>IF(AND($A53&lt;&gt;"",入力シート!$B59&lt;&gt;""),入力シート!$B59,"")</f>
        <v/>
      </c>
      <c r="N53" s="2" t="str">
        <f>IF(AND($A53&lt;&gt;"",入力シート!$J59&lt;&gt;""),入力シート!$J59,"")</f>
        <v/>
      </c>
      <c r="O53" s="2" t="str">
        <f>IF(AND($A53&lt;&gt;"",入力シート!$K59&lt;&gt;""),入力シート!$K59,"")</f>
        <v/>
      </c>
      <c r="P53" s="2" t="str">
        <f>IF(AND($A53&lt;&gt;"",入力シート!$L59&lt;&gt;""),入力シート!$L59,"")</f>
        <v/>
      </c>
      <c r="Q53" s="2" t="str">
        <f>IF(AND($A53&lt;&gt;"",入力シート!$M59&lt;&gt;""),入力シート!$M59,"")</f>
        <v/>
      </c>
      <c r="R53" s="2" t="str">
        <f>IF(AND($A53&lt;&gt;"",入力シート!$N59&lt;&gt;""),入力シート!$N59,"")</f>
        <v/>
      </c>
      <c r="S53" s="2" t="str">
        <f>IF(AND($A53&lt;&gt;"",入力シート!$O59&lt;&gt;""),入力シート!$O59,"")</f>
        <v/>
      </c>
      <c r="T53" s="2" t="str">
        <f>IF(AND($A53&lt;&gt;"",入力シート!$P59&lt;&gt;""),入力シート!$P59,"")</f>
        <v/>
      </c>
      <c r="U53" s="23" t="str">
        <f>IF(AND(入力シート!S59&gt;0,入力シート!V59&gt;0,入力シート!Y59&gt;0),4,"")</f>
        <v/>
      </c>
      <c r="V53" s="23" t="str">
        <f>IF(AND(入力シート!S59&gt;0,入力シート!V59&gt;0,入力シート!Y59&gt;0),5,"")</f>
        <v/>
      </c>
      <c r="W53" s="23" t="str">
        <f>IF(AND(入力シート!S59&gt;0,入力シート!V59&gt;0,入力シート!Y59&gt;0),6,"")</f>
        <v/>
      </c>
      <c r="X53" s="23" t="str">
        <f>IF(AND(入力シート!S59&gt;0,入力シート!V59&gt;0,入力シート!Y59&gt;0),入力シート!S59,"")</f>
        <v/>
      </c>
      <c r="Y53" s="23" t="str">
        <f>IF(AND(入力シート!S59&gt;0,入力シート!$V59&gt;0,入力シート!Y59&gt;0),入力シート!$V59,"")</f>
        <v/>
      </c>
      <c r="Z53" s="23" t="str">
        <f>IF(AND(入力シート!S59&gt;0,入力シート!V59&gt;0,入力シート!$Y59&gt;0),入力シート!$Y59,"")</f>
        <v/>
      </c>
      <c r="AA53" s="23" t="str">
        <f>IF(AND(入力シート!S59&gt;0,入力シート!V59&gt;0,入力シート!Y59&gt;0),入力シート!T59,"")</f>
        <v/>
      </c>
      <c r="AB53" s="23" t="str">
        <f>IF(AND(入力シート!S59&gt;0,入力シート!V59&gt;0,入力シート!Y59&gt;0),入力シート!$W59,"")</f>
        <v/>
      </c>
      <c r="AC53" s="23" t="str">
        <f>IF(AND(入力シート!S59&gt;0,入力シート!V59&gt;0,入力シート!Y59&gt;0),入力シート!$Z59,"")</f>
        <v/>
      </c>
      <c r="AD53" s="2" t="str">
        <f t="shared" si="1"/>
        <v/>
      </c>
      <c r="AE53" s="2" t="str">
        <f t="shared" si="2"/>
        <v/>
      </c>
      <c r="AF53" s="2" t="str">
        <f t="shared" si="3"/>
        <v/>
      </c>
      <c r="AG53" s="2" t="str">
        <f t="shared" si="4"/>
        <v/>
      </c>
      <c r="AH53" s="2" t="str">
        <f>IF(OR(AND(A53&lt;&gt;"",入力シート!Q59=1),AND(A53&lt;&gt;"",SUM(AD53:AF53)=0)),1,"")</f>
        <v/>
      </c>
      <c r="AI53" s="2" t="str">
        <f>IF(AND($AH53=1,入力シート!$AB59&lt;&gt;""),入力シート!$AB59,入力シート!$AA59)</f>
        <v/>
      </c>
      <c r="AU53" s="2" t="str">
        <f t="shared" si="5"/>
        <v/>
      </c>
    </row>
    <row r="54" spans="1:47" x14ac:dyDescent="0.4">
      <c r="A54" s="2" t="str">
        <f>IF(COUNTA(入力シート!$A60),入力シート!$A60,"")</f>
        <v/>
      </c>
      <c r="B54" s="2" t="str">
        <f>IF($A54="","",入力シート!$C60)</f>
        <v/>
      </c>
      <c r="C54" s="2" t="str">
        <f t="shared" si="0"/>
        <v/>
      </c>
      <c r="D54" s="2" t="str">
        <f>IF($A54="","",IF(入力シート!$E60=1,2,3))</f>
        <v/>
      </c>
      <c r="E54" s="2" t="str">
        <f>IF($A54="","",入力シート!$D60)</f>
        <v/>
      </c>
      <c r="F54" s="2" t="str">
        <f>IF(OR($A54="",入力シート!F60=""),"",入力シート!$F60)</f>
        <v/>
      </c>
      <c r="I54" s="2" t="str">
        <f>IF(OR($A54="",入力シート!H60=""),"",入力シート!$H60)</f>
        <v/>
      </c>
      <c r="J54" s="2" t="str">
        <f>IF(AND($A54&lt;&gt;"",入力シート!$B60&lt;&gt;""),入力シート!$B60,"")</f>
        <v/>
      </c>
      <c r="N54" s="2" t="str">
        <f>IF(AND($A54&lt;&gt;"",入力シート!$J60&lt;&gt;""),入力シート!$J60,"")</f>
        <v/>
      </c>
      <c r="O54" s="2" t="str">
        <f>IF(AND($A54&lt;&gt;"",入力シート!$K60&lt;&gt;""),入力シート!$K60,"")</f>
        <v/>
      </c>
      <c r="P54" s="2" t="str">
        <f>IF(AND($A54&lt;&gt;"",入力シート!$L60&lt;&gt;""),入力シート!$L60,"")</f>
        <v/>
      </c>
      <c r="Q54" s="2" t="str">
        <f>IF(AND($A54&lt;&gt;"",入力シート!$M60&lt;&gt;""),入力シート!$M60,"")</f>
        <v/>
      </c>
      <c r="R54" s="2" t="str">
        <f>IF(AND($A54&lt;&gt;"",入力シート!$N60&lt;&gt;""),入力シート!$N60,"")</f>
        <v/>
      </c>
      <c r="S54" s="2" t="str">
        <f>IF(AND($A54&lt;&gt;"",入力シート!$O60&lt;&gt;""),入力シート!$O60,"")</f>
        <v/>
      </c>
      <c r="T54" s="2" t="str">
        <f>IF(AND($A54&lt;&gt;"",入力シート!$P60&lt;&gt;""),入力シート!$P60,"")</f>
        <v/>
      </c>
      <c r="U54" s="23" t="str">
        <f>IF(AND(入力シート!S60&gt;0,入力シート!V60&gt;0,入力シート!Y60&gt;0),4,"")</f>
        <v/>
      </c>
      <c r="V54" s="23" t="str">
        <f>IF(AND(入力シート!S60&gt;0,入力シート!V60&gt;0,入力シート!Y60&gt;0),5,"")</f>
        <v/>
      </c>
      <c r="W54" s="23" t="str">
        <f>IF(AND(入力シート!S60&gt;0,入力シート!V60&gt;0,入力シート!Y60&gt;0),6,"")</f>
        <v/>
      </c>
      <c r="X54" s="23" t="str">
        <f>IF(AND(入力シート!S60&gt;0,入力シート!V60&gt;0,入力シート!Y60&gt;0),入力シート!S60,"")</f>
        <v/>
      </c>
      <c r="Y54" s="23" t="str">
        <f>IF(AND(入力シート!S60&gt;0,入力シート!$V60&gt;0,入力シート!Y60&gt;0),入力シート!$V60,"")</f>
        <v/>
      </c>
      <c r="Z54" s="23" t="str">
        <f>IF(AND(入力シート!S60&gt;0,入力シート!V60&gt;0,入力シート!$Y60&gt;0),入力シート!$Y60,"")</f>
        <v/>
      </c>
      <c r="AA54" s="23" t="str">
        <f>IF(AND(入力シート!S60&gt;0,入力シート!V60&gt;0,入力シート!Y60&gt;0),入力シート!T60,"")</f>
        <v/>
      </c>
      <c r="AB54" s="23" t="str">
        <f>IF(AND(入力シート!S60&gt;0,入力シート!V60&gt;0,入力シート!Y60&gt;0),入力シート!$W60,"")</f>
        <v/>
      </c>
      <c r="AC54" s="23" t="str">
        <f>IF(AND(入力シート!S60&gt;0,入力シート!V60&gt;0,入力シート!Y60&gt;0),入力シート!$Z60,"")</f>
        <v/>
      </c>
      <c r="AD54" s="2" t="str">
        <f t="shared" si="1"/>
        <v/>
      </c>
      <c r="AE54" s="2" t="str">
        <f t="shared" si="2"/>
        <v/>
      </c>
      <c r="AF54" s="2" t="str">
        <f t="shared" si="3"/>
        <v/>
      </c>
      <c r="AG54" s="2" t="str">
        <f t="shared" si="4"/>
        <v/>
      </c>
      <c r="AH54" s="2" t="str">
        <f>IF(OR(AND(A54&lt;&gt;"",入力シート!Q60=1),AND(A54&lt;&gt;"",SUM(AD54:AF54)=0)),1,"")</f>
        <v/>
      </c>
      <c r="AI54" s="2" t="str">
        <f>IF(AND($AH54=1,入力シート!$AB60&lt;&gt;""),入力シート!$AB60,入力シート!$AA60)</f>
        <v/>
      </c>
      <c r="AU54" s="2" t="str">
        <f t="shared" si="5"/>
        <v/>
      </c>
    </row>
    <row r="55" spans="1:47" x14ac:dyDescent="0.4">
      <c r="A55" s="2" t="str">
        <f>IF(COUNTA(入力シート!$A61),入力シート!$A61,"")</f>
        <v/>
      </c>
      <c r="B55" s="2" t="str">
        <f>IF($A55="","",入力シート!$C61)</f>
        <v/>
      </c>
      <c r="C55" s="2" t="str">
        <f t="shared" si="0"/>
        <v/>
      </c>
      <c r="D55" s="2" t="str">
        <f>IF($A55="","",IF(入力シート!$E61=1,2,3))</f>
        <v/>
      </c>
      <c r="E55" s="2" t="str">
        <f>IF($A55="","",入力シート!$D61)</f>
        <v/>
      </c>
      <c r="F55" s="2" t="str">
        <f>IF(OR($A55="",入力シート!F61=""),"",入力シート!$F61)</f>
        <v/>
      </c>
      <c r="I55" s="2" t="str">
        <f>IF(OR($A55="",入力シート!H61=""),"",入力シート!$H61)</f>
        <v/>
      </c>
      <c r="J55" s="2" t="str">
        <f>IF(AND($A55&lt;&gt;"",入力シート!$B61&lt;&gt;""),入力シート!$B61,"")</f>
        <v/>
      </c>
      <c r="N55" s="2" t="str">
        <f>IF(AND($A55&lt;&gt;"",入力シート!$J61&lt;&gt;""),入力シート!$J61,"")</f>
        <v/>
      </c>
      <c r="O55" s="2" t="str">
        <f>IF(AND($A55&lt;&gt;"",入力シート!$K61&lt;&gt;""),入力シート!$K61,"")</f>
        <v/>
      </c>
      <c r="P55" s="2" t="str">
        <f>IF(AND($A55&lt;&gt;"",入力シート!$L61&lt;&gt;""),入力シート!$L61,"")</f>
        <v/>
      </c>
      <c r="Q55" s="2" t="str">
        <f>IF(AND($A55&lt;&gt;"",入力シート!$M61&lt;&gt;""),入力シート!$M61,"")</f>
        <v/>
      </c>
      <c r="R55" s="2" t="str">
        <f>IF(AND($A55&lt;&gt;"",入力シート!$N61&lt;&gt;""),入力シート!$N61,"")</f>
        <v/>
      </c>
      <c r="S55" s="2" t="str">
        <f>IF(AND($A55&lt;&gt;"",入力シート!$O61&lt;&gt;""),入力シート!$O61,"")</f>
        <v/>
      </c>
      <c r="T55" s="2" t="str">
        <f>IF(AND($A55&lt;&gt;"",入力シート!$P61&lt;&gt;""),入力シート!$P61,"")</f>
        <v/>
      </c>
      <c r="U55" s="23" t="str">
        <f>IF(AND(入力シート!S61&gt;0,入力シート!V61&gt;0,入力シート!Y61&gt;0),4,"")</f>
        <v/>
      </c>
      <c r="V55" s="23" t="str">
        <f>IF(AND(入力シート!S61&gt;0,入力シート!V61&gt;0,入力シート!Y61&gt;0),5,"")</f>
        <v/>
      </c>
      <c r="W55" s="23" t="str">
        <f>IF(AND(入力シート!S61&gt;0,入力シート!V61&gt;0,入力シート!Y61&gt;0),6,"")</f>
        <v/>
      </c>
      <c r="X55" s="23" t="str">
        <f>IF(AND(入力シート!S61&gt;0,入力シート!V61&gt;0,入力シート!Y61&gt;0),入力シート!S61,"")</f>
        <v/>
      </c>
      <c r="Y55" s="23" t="str">
        <f>IF(AND(入力シート!S61&gt;0,入力シート!$V61&gt;0,入力シート!Y61&gt;0),入力シート!$V61,"")</f>
        <v/>
      </c>
      <c r="Z55" s="23" t="str">
        <f>IF(AND(入力シート!S61&gt;0,入力シート!V61&gt;0,入力シート!$Y61&gt;0),入力シート!$Y61,"")</f>
        <v/>
      </c>
      <c r="AA55" s="23" t="str">
        <f>IF(AND(入力シート!S61&gt;0,入力シート!V61&gt;0,入力シート!Y61&gt;0),入力シート!T61,"")</f>
        <v/>
      </c>
      <c r="AB55" s="23" t="str">
        <f>IF(AND(入力シート!S61&gt;0,入力シート!V61&gt;0,入力シート!Y61&gt;0),入力シート!$W61,"")</f>
        <v/>
      </c>
      <c r="AC55" s="23" t="str">
        <f>IF(AND(入力シート!S61&gt;0,入力シート!V61&gt;0,入力シート!Y61&gt;0),入力シート!$Z61,"")</f>
        <v/>
      </c>
      <c r="AD55" s="2" t="str">
        <f t="shared" si="1"/>
        <v/>
      </c>
      <c r="AE55" s="2" t="str">
        <f t="shared" si="2"/>
        <v/>
      </c>
      <c r="AF55" s="2" t="str">
        <f t="shared" si="3"/>
        <v/>
      </c>
      <c r="AG55" s="2" t="str">
        <f t="shared" si="4"/>
        <v/>
      </c>
      <c r="AH55" s="2" t="str">
        <f>IF(OR(AND(A55&lt;&gt;"",入力シート!Q61=1),AND(A55&lt;&gt;"",SUM(AD55:AF55)=0)),1,"")</f>
        <v/>
      </c>
      <c r="AI55" s="2" t="str">
        <f>IF(AND($AH55=1,入力シート!$AB61&lt;&gt;""),入力シート!$AB61,入力シート!$AA61)</f>
        <v/>
      </c>
      <c r="AU55" s="2" t="str">
        <f t="shared" si="5"/>
        <v/>
      </c>
    </row>
    <row r="56" spans="1:47" x14ac:dyDescent="0.4">
      <c r="A56" s="2" t="str">
        <f>IF(COUNTA(入力シート!$A62),入力シート!$A62,"")</f>
        <v/>
      </c>
      <c r="B56" s="2" t="str">
        <f>IF($A56="","",入力シート!$C62)</f>
        <v/>
      </c>
      <c r="C56" s="2" t="str">
        <f t="shared" si="0"/>
        <v/>
      </c>
      <c r="D56" s="2" t="str">
        <f>IF($A56="","",IF(入力シート!$E62=1,2,3))</f>
        <v/>
      </c>
      <c r="E56" s="2" t="str">
        <f>IF($A56="","",入力シート!$D62)</f>
        <v/>
      </c>
      <c r="F56" s="2" t="str">
        <f>IF(OR($A56="",入力シート!F62=""),"",入力シート!$F62)</f>
        <v/>
      </c>
      <c r="I56" s="2" t="str">
        <f>IF(OR($A56="",入力シート!H62=""),"",入力シート!$H62)</f>
        <v/>
      </c>
      <c r="J56" s="2" t="str">
        <f>IF(AND($A56&lt;&gt;"",入力シート!$B62&lt;&gt;""),入力シート!$B62,"")</f>
        <v/>
      </c>
      <c r="N56" s="2" t="str">
        <f>IF(AND($A56&lt;&gt;"",入力シート!$J62&lt;&gt;""),入力シート!$J62,"")</f>
        <v/>
      </c>
      <c r="O56" s="2" t="str">
        <f>IF(AND($A56&lt;&gt;"",入力シート!$K62&lt;&gt;""),入力シート!$K62,"")</f>
        <v/>
      </c>
      <c r="P56" s="2" t="str">
        <f>IF(AND($A56&lt;&gt;"",入力シート!$L62&lt;&gt;""),入力シート!$L62,"")</f>
        <v/>
      </c>
      <c r="Q56" s="2" t="str">
        <f>IF(AND($A56&lt;&gt;"",入力シート!$M62&lt;&gt;""),入力シート!$M62,"")</f>
        <v/>
      </c>
      <c r="R56" s="2" t="str">
        <f>IF(AND($A56&lt;&gt;"",入力シート!$N62&lt;&gt;""),入力シート!$N62,"")</f>
        <v/>
      </c>
      <c r="S56" s="2" t="str">
        <f>IF(AND($A56&lt;&gt;"",入力シート!$O62&lt;&gt;""),入力シート!$O62,"")</f>
        <v/>
      </c>
      <c r="T56" s="2" t="str">
        <f>IF(AND($A56&lt;&gt;"",入力シート!$P62&lt;&gt;""),入力シート!$P62,"")</f>
        <v/>
      </c>
      <c r="U56" s="23" t="str">
        <f>IF(AND(入力シート!S62&gt;0,入力シート!V62&gt;0,入力シート!Y62&gt;0),4,"")</f>
        <v/>
      </c>
      <c r="V56" s="23" t="str">
        <f>IF(AND(入力シート!S62&gt;0,入力シート!V62&gt;0,入力シート!Y62&gt;0),5,"")</f>
        <v/>
      </c>
      <c r="W56" s="23" t="str">
        <f>IF(AND(入力シート!S62&gt;0,入力シート!V62&gt;0,入力シート!Y62&gt;0),6,"")</f>
        <v/>
      </c>
      <c r="X56" s="23" t="str">
        <f>IF(AND(入力シート!S62&gt;0,入力シート!V62&gt;0,入力シート!Y62&gt;0),入力シート!S62,"")</f>
        <v/>
      </c>
      <c r="Y56" s="23" t="str">
        <f>IF(AND(入力シート!S62&gt;0,入力シート!$V62&gt;0,入力シート!Y62&gt;0),入力シート!$V62,"")</f>
        <v/>
      </c>
      <c r="Z56" s="23" t="str">
        <f>IF(AND(入力シート!S62&gt;0,入力シート!V62&gt;0,入力シート!$Y62&gt;0),入力シート!$Y62,"")</f>
        <v/>
      </c>
      <c r="AA56" s="23" t="str">
        <f>IF(AND(入力シート!S62&gt;0,入力シート!V62&gt;0,入力シート!Y62&gt;0),入力シート!T62,"")</f>
        <v/>
      </c>
      <c r="AB56" s="23" t="str">
        <f>IF(AND(入力シート!S62&gt;0,入力シート!V62&gt;0,入力シート!Y62&gt;0),入力シート!$W62,"")</f>
        <v/>
      </c>
      <c r="AC56" s="23" t="str">
        <f>IF(AND(入力シート!S62&gt;0,入力シート!V62&gt;0,入力シート!Y62&gt;0),入力シート!$Z62,"")</f>
        <v/>
      </c>
      <c r="AD56" s="2" t="str">
        <f t="shared" si="1"/>
        <v/>
      </c>
      <c r="AE56" s="2" t="str">
        <f t="shared" si="2"/>
        <v/>
      </c>
      <c r="AF56" s="2" t="str">
        <f t="shared" si="3"/>
        <v/>
      </c>
      <c r="AG56" s="2" t="str">
        <f t="shared" si="4"/>
        <v/>
      </c>
      <c r="AH56" s="2" t="str">
        <f>IF(OR(AND(A56&lt;&gt;"",入力シート!Q62=1),AND(A56&lt;&gt;"",SUM(AD56:AF56)=0)),1,"")</f>
        <v/>
      </c>
      <c r="AI56" s="2" t="str">
        <f>IF(AND($AH56=1,入力シート!$AB62&lt;&gt;""),入力シート!$AB62,入力シート!$AA62)</f>
        <v/>
      </c>
      <c r="AU56" s="2" t="str">
        <f t="shared" si="5"/>
        <v/>
      </c>
    </row>
    <row r="57" spans="1:47" x14ac:dyDescent="0.4">
      <c r="A57" s="2" t="str">
        <f>IF(COUNTA(入力シート!$A63),入力シート!$A63,"")</f>
        <v/>
      </c>
      <c r="B57" s="2" t="str">
        <f>IF($A57="","",入力シート!$C63)</f>
        <v/>
      </c>
      <c r="C57" s="2" t="str">
        <f t="shared" si="0"/>
        <v/>
      </c>
      <c r="D57" s="2" t="str">
        <f>IF($A57="","",IF(入力シート!$E63=1,2,3))</f>
        <v/>
      </c>
      <c r="E57" s="2" t="str">
        <f>IF($A57="","",入力シート!$D63)</f>
        <v/>
      </c>
      <c r="F57" s="2" t="str">
        <f>IF(OR($A57="",入力シート!F63=""),"",入力シート!$F63)</f>
        <v/>
      </c>
      <c r="I57" s="2" t="str">
        <f>IF(OR($A57="",入力シート!H63=""),"",入力シート!$H63)</f>
        <v/>
      </c>
      <c r="J57" s="2" t="str">
        <f>IF(AND($A57&lt;&gt;"",入力シート!$B63&lt;&gt;""),入力シート!$B63,"")</f>
        <v/>
      </c>
      <c r="N57" s="2" t="str">
        <f>IF(AND($A57&lt;&gt;"",入力シート!$J63&lt;&gt;""),入力シート!$J63,"")</f>
        <v/>
      </c>
      <c r="O57" s="2" t="str">
        <f>IF(AND($A57&lt;&gt;"",入力シート!$K63&lt;&gt;""),入力シート!$K63,"")</f>
        <v/>
      </c>
      <c r="P57" s="2" t="str">
        <f>IF(AND($A57&lt;&gt;"",入力シート!$L63&lt;&gt;""),入力シート!$L63,"")</f>
        <v/>
      </c>
      <c r="Q57" s="2" t="str">
        <f>IF(AND($A57&lt;&gt;"",入力シート!$M63&lt;&gt;""),入力シート!$M63,"")</f>
        <v/>
      </c>
      <c r="R57" s="2" t="str">
        <f>IF(AND($A57&lt;&gt;"",入力シート!$N63&lt;&gt;""),入力シート!$N63,"")</f>
        <v/>
      </c>
      <c r="S57" s="2" t="str">
        <f>IF(AND($A57&lt;&gt;"",入力シート!$O63&lt;&gt;""),入力シート!$O63,"")</f>
        <v/>
      </c>
      <c r="T57" s="2" t="str">
        <f>IF(AND($A57&lt;&gt;"",入力シート!$P63&lt;&gt;""),入力シート!$P63,"")</f>
        <v/>
      </c>
      <c r="U57" s="23" t="str">
        <f>IF(AND(入力シート!S63&gt;0,入力シート!V63&gt;0,入力シート!Y63&gt;0),4,"")</f>
        <v/>
      </c>
      <c r="V57" s="23" t="str">
        <f>IF(AND(入力シート!S63&gt;0,入力シート!V63&gt;0,入力シート!Y63&gt;0),5,"")</f>
        <v/>
      </c>
      <c r="W57" s="23" t="str">
        <f>IF(AND(入力シート!S63&gt;0,入力シート!V63&gt;0,入力シート!Y63&gt;0),6,"")</f>
        <v/>
      </c>
      <c r="X57" s="23" t="str">
        <f>IF(AND(入力シート!S63&gt;0,入力シート!V63&gt;0,入力シート!Y63&gt;0),入力シート!S63,"")</f>
        <v/>
      </c>
      <c r="Y57" s="23" t="str">
        <f>IF(AND(入力シート!S63&gt;0,入力シート!$V63&gt;0,入力シート!Y63&gt;0),入力シート!$V63,"")</f>
        <v/>
      </c>
      <c r="Z57" s="23" t="str">
        <f>IF(AND(入力シート!S63&gt;0,入力シート!V63&gt;0,入力シート!$Y63&gt;0),入力シート!$Y63,"")</f>
        <v/>
      </c>
      <c r="AA57" s="23" t="str">
        <f>IF(AND(入力シート!S63&gt;0,入力シート!V63&gt;0,入力シート!Y63&gt;0),入力シート!T63,"")</f>
        <v/>
      </c>
      <c r="AB57" s="23" t="str">
        <f>IF(AND(入力シート!S63&gt;0,入力シート!V63&gt;0,入力シート!Y63&gt;0),入力シート!$W63,"")</f>
        <v/>
      </c>
      <c r="AC57" s="23" t="str">
        <f>IF(AND(入力シート!S63&gt;0,入力シート!V63&gt;0,入力シート!Y63&gt;0),入力シート!$Z63,"")</f>
        <v/>
      </c>
      <c r="AD57" s="2" t="str">
        <f t="shared" si="1"/>
        <v/>
      </c>
      <c r="AE57" s="2" t="str">
        <f t="shared" si="2"/>
        <v/>
      </c>
      <c r="AF57" s="2" t="str">
        <f t="shared" si="3"/>
        <v/>
      </c>
      <c r="AG57" s="2" t="str">
        <f t="shared" si="4"/>
        <v/>
      </c>
      <c r="AH57" s="2" t="str">
        <f>IF(OR(AND(A57&lt;&gt;"",入力シート!Q63=1),AND(A57&lt;&gt;"",SUM(AD57:AF57)=0)),1,"")</f>
        <v/>
      </c>
      <c r="AI57" s="2" t="str">
        <f>IF(AND($AH57=1,入力シート!$AB63&lt;&gt;""),入力シート!$AB63,入力シート!$AA63)</f>
        <v/>
      </c>
      <c r="AU57" s="2" t="str">
        <f t="shared" si="5"/>
        <v/>
      </c>
    </row>
    <row r="58" spans="1:47" x14ac:dyDescent="0.4">
      <c r="A58" s="2" t="str">
        <f>IF(COUNTA(入力シート!$A64),入力シート!$A64,"")</f>
        <v/>
      </c>
      <c r="B58" s="2" t="str">
        <f>IF($A58="","",入力シート!$C64)</f>
        <v/>
      </c>
      <c r="C58" s="2" t="str">
        <f t="shared" si="0"/>
        <v/>
      </c>
      <c r="D58" s="2" t="str">
        <f>IF($A58="","",IF(入力シート!$E64=1,2,3))</f>
        <v/>
      </c>
      <c r="E58" s="2" t="str">
        <f>IF($A58="","",入力シート!$D64)</f>
        <v/>
      </c>
      <c r="F58" s="2" t="str">
        <f>IF(OR($A58="",入力シート!F64=""),"",入力シート!$F64)</f>
        <v/>
      </c>
      <c r="I58" s="2" t="str">
        <f>IF(OR($A58="",入力シート!H64=""),"",入力シート!$H64)</f>
        <v/>
      </c>
      <c r="J58" s="2" t="str">
        <f>IF(AND($A58&lt;&gt;"",入力シート!$B64&lt;&gt;""),入力シート!$B64,"")</f>
        <v/>
      </c>
      <c r="N58" s="2" t="str">
        <f>IF(AND($A58&lt;&gt;"",入力シート!$J64&lt;&gt;""),入力シート!$J64,"")</f>
        <v/>
      </c>
      <c r="O58" s="2" t="str">
        <f>IF(AND($A58&lt;&gt;"",入力シート!$K64&lt;&gt;""),入力シート!$K64,"")</f>
        <v/>
      </c>
      <c r="P58" s="2" t="str">
        <f>IF(AND($A58&lt;&gt;"",入力シート!$L64&lt;&gt;""),入力シート!$L64,"")</f>
        <v/>
      </c>
      <c r="Q58" s="2" t="str">
        <f>IF(AND($A58&lt;&gt;"",入力シート!$M64&lt;&gt;""),入力シート!$M64,"")</f>
        <v/>
      </c>
      <c r="R58" s="2" t="str">
        <f>IF(AND($A58&lt;&gt;"",入力シート!$N64&lt;&gt;""),入力シート!$N64,"")</f>
        <v/>
      </c>
      <c r="S58" s="2" t="str">
        <f>IF(AND($A58&lt;&gt;"",入力シート!$O64&lt;&gt;""),入力シート!$O64,"")</f>
        <v/>
      </c>
      <c r="T58" s="2" t="str">
        <f>IF(AND($A58&lt;&gt;"",入力シート!$P64&lt;&gt;""),入力シート!$P64,"")</f>
        <v/>
      </c>
      <c r="U58" s="23" t="str">
        <f>IF(AND(入力シート!S64&gt;0,入力シート!V64&gt;0,入力シート!Y64&gt;0),4,"")</f>
        <v/>
      </c>
      <c r="V58" s="23" t="str">
        <f>IF(AND(入力シート!S64&gt;0,入力シート!V64&gt;0,入力シート!Y64&gt;0),5,"")</f>
        <v/>
      </c>
      <c r="W58" s="23" t="str">
        <f>IF(AND(入力シート!S64&gt;0,入力シート!V64&gt;0,入力シート!Y64&gt;0),6,"")</f>
        <v/>
      </c>
      <c r="X58" s="23" t="str">
        <f>IF(AND(入力シート!S64&gt;0,入力シート!V64&gt;0,入力シート!Y64&gt;0),入力シート!S64,"")</f>
        <v/>
      </c>
      <c r="Y58" s="23" t="str">
        <f>IF(AND(入力シート!S64&gt;0,入力シート!$V64&gt;0,入力シート!Y64&gt;0),入力シート!$V64,"")</f>
        <v/>
      </c>
      <c r="Z58" s="23" t="str">
        <f>IF(AND(入力シート!S64&gt;0,入力シート!V64&gt;0,入力シート!$Y64&gt;0),入力シート!$Y64,"")</f>
        <v/>
      </c>
      <c r="AA58" s="23" t="str">
        <f>IF(AND(入力シート!S64&gt;0,入力シート!V64&gt;0,入力シート!Y64&gt;0),入力シート!T64,"")</f>
        <v/>
      </c>
      <c r="AB58" s="23" t="str">
        <f>IF(AND(入力シート!S64&gt;0,入力シート!V64&gt;0,入力シート!Y64&gt;0),入力シート!$W64,"")</f>
        <v/>
      </c>
      <c r="AC58" s="23" t="str">
        <f>IF(AND(入力シート!S64&gt;0,入力シート!V64&gt;0,入力シート!Y64&gt;0),入力シート!$Z64,"")</f>
        <v/>
      </c>
      <c r="AD58" s="2" t="str">
        <f t="shared" si="1"/>
        <v/>
      </c>
      <c r="AE58" s="2" t="str">
        <f t="shared" si="2"/>
        <v/>
      </c>
      <c r="AF58" s="2" t="str">
        <f t="shared" si="3"/>
        <v/>
      </c>
      <c r="AG58" s="2" t="str">
        <f t="shared" si="4"/>
        <v/>
      </c>
      <c r="AH58" s="2" t="str">
        <f>IF(OR(AND(A58&lt;&gt;"",入力シート!Q64=1),AND(A58&lt;&gt;"",SUM(AD58:AF58)=0)),1,"")</f>
        <v/>
      </c>
      <c r="AI58" s="2" t="str">
        <f>IF(AND($AH58=1,入力シート!$AB64&lt;&gt;""),入力シート!$AB64,入力シート!$AA64)</f>
        <v/>
      </c>
      <c r="AU58" s="2" t="str">
        <f t="shared" si="5"/>
        <v/>
      </c>
    </row>
    <row r="59" spans="1:47" x14ac:dyDescent="0.4">
      <c r="A59" s="2" t="str">
        <f>IF(COUNTA(入力シート!$A65),入力シート!$A65,"")</f>
        <v/>
      </c>
      <c r="B59" s="2" t="str">
        <f>IF($A59="","",入力シート!$C65)</f>
        <v/>
      </c>
      <c r="C59" s="2" t="str">
        <f t="shared" si="0"/>
        <v/>
      </c>
      <c r="D59" s="2" t="str">
        <f>IF($A59="","",IF(入力シート!$E65=1,2,3))</f>
        <v/>
      </c>
      <c r="E59" s="2" t="str">
        <f>IF($A59="","",入力シート!$D65)</f>
        <v/>
      </c>
      <c r="F59" s="2" t="str">
        <f>IF(OR($A59="",入力シート!F65=""),"",入力シート!$F65)</f>
        <v/>
      </c>
      <c r="I59" s="2" t="str">
        <f>IF(OR($A59="",入力シート!H65=""),"",入力シート!$H65)</f>
        <v/>
      </c>
      <c r="J59" s="2" t="str">
        <f>IF(AND($A59&lt;&gt;"",入力シート!$B65&lt;&gt;""),入力シート!$B65,"")</f>
        <v/>
      </c>
      <c r="N59" s="2" t="str">
        <f>IF(AND($A59&lt;&gt;"",入力シート!$J65&lt;&gt;""),入力シート!$J65,"")</f>
        <v/>
      </c>
      <c r="O59" s="2" t="str">
        <f>IF(AND($A59&lt;&gt;"",入力シート!$K65&lt;&gt;""),入力シート!$K65,"")</f>
        <v/>
      </c>
      <c r="P59" s="2" t="str">
        <f>IF(AND($A59&lt;&gt;"",入力シート!$L65&lt;&gt;""),入力シート!$L65,"")</f>
        <v/>
      </c>
      <c r="Q59" s="2" t="str">
        <f>IF(AND($A59&lt;&gt;"",入力シート!$M65&lt;&gt;""),入力シート!$M65,"")</f>
        <v/>
      </c>
      <c r="R59" s="2" t="str">
        <f>IF(AND($A59&lt;&gt;"",入力シート!$N65&lt;&gt;""),入力シート!$N65,"")</f>
        <v/>
      </c>
      <c r="S59" s="2" t="str">
        <f>IF(AND($A59&lt;&gt;"",入力シート!$O65&lt;&gt;""),入力シート!$O65,"")</f>
        <v/>
      </c>
      <c r="T59" s="2" t="str">
        <f>IF(AND($A59&lt;&gt;"",入力シート!$P65&lt;&gt;""),入力シート!$P65,"")</f>
        <v/>
      </c>
      <c r="U59" s="23" t="str">
        <f>IF(AND(入力シート!S65&gt;0,入力シート!V65&gt;0,入力シート!Y65&gt;0),4,"")</f>
        <v/>
      </c>
      <c r="V59" s="23" t="str">
        <f>IF(AND(入力シート!S65&gt;0,入力シート!V65&gt;0,入力シート!Y65&gt;0),5,"")</f>
        <v/>
      </c>
      <c r="W59" s="23" t="str">
        <f>IF(AND(入力シート!S65&gt;0,入力シート!V65&gt;0,入力シート!Y65&gt;0),6,"")</f>
        <v/>
      </c>
      <c r="X59" s="23" t="str">
        <f>IF(AND(入力シート!S65&gt;0,入力シート!V65&gt;0,入力シート!Y65&gt;0),入力シート!S65,"")</f>
        <v/>
      </c>
      <c r="Y59" s="23" t="str">
        <f>IF(AND(入力シート!S65&gt;0,入力シート!$V65&gt;0,入力シート!Y65&gt;0),入力シート!$V65,"")</f>
        <v/>
      </c>
      <c r="Z59" s="23" t="str">
        <f>IF(AND(入力シート!S65&gt;0,入力シート!V65&gt;0,入力シート!$Y65&gt;0),入力シート!$Y65,"")</f>
        <v/>
      </c>
      <c r="AA59" s="23" t="str">
        <f>IF(AND(入力シート!S65&gt;0,入力シート!V65&gt;0,入力シート!Y65&gt;0),入力シート!T65,"")</f>
        <v/>
      </c>
      <c r="AB59" s="23" t="str">
        <f>IF(AND(入力シート!S65&gt;0,入力シート!V65&gt;0,入力シート!Y65&gt;0),入力シート!$W65,"")</f>
        <v/>
      </c>
      <c r="AC59" s="23" t="str">
        <f>IF(AND(入力シート!S65&gt;0,入力シート!V65&gt;0,入力シート!Y65&gt;0),入力シート!$Z65,"")</f>
        <v/>
      </c>
      <c r="AD59" s="2" t="str">
        <f t="shared" si="1"/>
        <v/>
      </c>
      <c r="AE59" s="2" t="str">
        <f t="shared" si="2"/>
        <v/>
      </c>
      <c r="AF59" s="2" t="str">
        <f t="shared" si="3"/>
        <v/>
      </c>
      <c r="AG59" s="2" t="str">
        <f t="shared" si="4"/>
        <v/>
      </c>
      <c r="AH59" s="2" t="str">
        <f>IF(OR(AND(A59&lt;&gt;"",入力シート!Q65=1),AND(A59&lt;&gt;"",SUM(AD59:AF59)=0)),1,"")</f>
        <v/>
      </c>
      <c r="AI59" s="2" t="str">
        <f>IF(AND($AH59=1,入力シート!$AB65&lt;&gt;""),入力シート!$AB65,入力シート!$AA65)</f>
        <v/>
      </c>
      <c r="AU59" s="2" t="str">
        <f t="shared" si="5"/>
        <v/>
      </c>
    </row>
    <row r="60" spans="1:47" x14ac:dyDescent="0.4">
      <c r="A60" s="2" t="str">
        <f>IF(COUNTA(入力シート!$A66),入力シート!$A66,"")</f>
        <v/>
      </c>
      <c r="B60" s="2" t="str">
        <f>IF($A60="","",入力シート!$C66)</f>
        <v/>
      </c>
      <c r="C60" s="2" t="str">
        <f t="shared" si="0"/>
        <v/>
      </c>
      <c r="D60" s="2" t="str">
        <f>IF($A60="","",IF(入力シート!$E66=1,2,3))</f>
        <v/>
      </c>
      <c r="E60" s="2" t="str">
        <f>IF($A60="","",入力シート!$D66)</f>
        <v/>
      </c>
      <c r="F60" s="2" t="str">
        <f>IF(OR($A60="",入力シート!F66=""),"",入力シート!$F66)</f>
        <v/>
      </c>
      <c r="I60" s="2" t="str">
        <f>IF(OR($A60="",入力シート!H66=""),"",入力シート!$H66)</f>
        <v/>
      </c>
      <c r="J60" s="2" t="str">
        <f>IF(AND($A60&lt;&gt;"",入力シート!$B66&lt;&gt;""),入力シート!$B66,"")</f>
        <v/>
      </c>
      <c r="N60" s="2" t="str">
        <f>IF(AND($A60&lt;&gt;"",入力シート!$J66&lt;&gt;""),入力シート!$J66,"")</f>
        <v/>
      </c>
      <c r="O60" s="2" t="str">
        <f>IF(AND($A60&lt;&gt;"",入力シート!$K66&lt;&gt;""),入力シート!$K66,"")</f>
        <v/>
      </c>
      <c r="P60" s="2" t="str">
        <f>IF(AND($A60&lt;&gt;"",入力シート!$L66&lt;&gt;""),入力シート!$L66,"")</f>
        <v/>
      </c>
      <c r="Q60" s="2" t="str">
        <f>IF(AND($A60&lt;&gt;"",入力シート!$M66&lt;&gt;""),入力シート!$M66,"")</f>
        <v/>
      </c>
      <c r="R60" s="2" t="str">
        <f>IF(AND($A60&lt;&gt;"",入力シート!$N66&lt;&gt;""),入力シート!$N66,"")</f>
        <v/>
      </c>
      <c r="S60" s="2" t="str">
        <f>IF(AND($A60&lt;&gt;"",入力シート!$O66&lt;&gt;""),入力シート!$O66,"")</f>
        <v/>
      </c>
      <c r="T60" s="2" t="str">
        <f>IF(AND($A60&lt;&gt;"",入力シート!$P66&lt;&gt;""),入力シート!$P66,"")</f>
        <v/>
      </c>
      <c r="U60" s="23" t="str">
        <f>IF(AND(入力シート!S66&gt;0,入力シート!V66&gt;0,入力シート!Y66&gt;0),4,"")</f>
        <v/>
      </c>
      <c r="V60" s="23" t="str">
        <f>IF(AND(入力シート!S66&gt;0,入力シート!V66&gt;0,入力シート!Y66&gt;0),5,"")</f>
        <v/>
      </c>
      <c r="W60" s="23" t="str">
        <f>IF(AND(入力シート!S66&gt;0,入力シート!V66&gt;0,入力シート!Y66&gt;0),6,"")</f>
        <v/>
      </c>
      <c r="X60" s="23" t="str">
        <f>IF(AND(入力シート!S66&gt;0,入力シート!V66&gt;0,入力シート!Y66&gt;0),入力シート!S66,"")</f>
        <v/>
      </c>
      <c r="Y60" s="23" t="str">
        <f>IF(AND(入力シート!S66&gt;0,入力シート!$V66&gt;0,入力シート!Y66&gt;0),入力シート!$V66,"")</f>
        <v/>
      </c>
      <c r="Z60" s="23" t="str">
        <f>IF(AND(入力シート!S66&gt;0,入力シート!V66&gt;0,入力シート!$Y66&gt;0),入力シート!$Y66,"")</f>
        <v/>
      </c>
      <c r="AA60" s="23" t="str">
        <f>IF(AND(入力シート!S66&gt;0,入力シート!V66&gt;0,入力シート!Y66&gt;0),入力シート!T66,"")</f>
        <v/>
      </c>
      <c r="AB60" s="23" t="str">
        <f>IF(AND(入力シート!S66&gt;0,入力シート!V66&gt;0,入力シート!Y66&gt;0),入力シート!$W66,"")</f>
        <v/>
      </c>
      <c r="AC60" s="23" t="str">
        <f>IF(AND(入力シート!S66&gt;0,入力シート!V66&gt;0,入力シート!Y66&gt;0),入力シート!$Z66,"")</f>
        <v/>
      </c>
      <c r="AD60" s="2" t="str">
        <f t="shared" si="1"/>
        <v/>
      </c>
      <c r="AE60" s="2" t="str">
        <f t="shared" si="2"/>
        <v/>
      </c>
      <c r="AF60" s="2" t="str">
        <f t="shared" si="3"/>
        <v/>
      </c>
      <c r="AG60" s="2" t="str">
        <f t="shared" si="4"/>
        <v/>
      </c>
      <c r="AH60" s="2" t="str">
        <f>IF(OR(AND(A60&lt;&gt;"",入力シート!Q66=1),AND(A60&lt;&gt;"",SUM(AD60:AF60)=0)),1,"")</f>
        <v/>
      </c>
      <c r="AI60" s="2" t="str">
        <f>IF(AND($AH60=1,入力シート!$AB66&lt;&gt;""),入力シート!$AB66,入力シート!$AA66)</f>
        <v/>
      </c>
      <c r="AU60" s="2" t="str">
        <f t="shared" si="5"/>
        <v/>
      </c>
    </row>
    <row r="61" spans="1:47" x14ac:dyDescent="0.4">
      <c r="A61" s="2" t="str">
        <f>IF(COUNTA(入力シート!$A67),入力シート!$A67,"")</f>
        <v/>
      </c>
      <c r="B61" s="2" t="str">
        <f>IF($A61="","",入力シート!$C67)</f>
        <v/>
      </c>
      <c r="C61" s="2" t="str">
        <f t="shared" si="0"/>
        <v/>
      </c>
      <c r="D61" s="2" t="str">
        <f>IF($A61="","",IF(入力シート!$E67=1,2,3))</f>
        <v/>
      </c>
      <c r="E61" s="2" t="str">
        <f>IF($A61="","",入力シート!$D67)</f>
        <v/>
      </c>
      <c r="F61" s="2" t="str">
        <f>IF(OR($A61="",入力シート!F67=""),"",入力シート!$F67)</f>
        <v/>
      </c>
      <c r="I61" s="2" t="str">
        <f>IF(OR($A61="",入力シート!H67=""),"",入力シート!$H67)</f>
        <v/>
      </c>
      <c r="J61" s="2" t="str">
        <f>IF(AND($A61&lt;&gt;"",入力シート!$B67&lt;&gt;""),入力シート!$B67,"")</f>
        <v/>
      </c>
      <c r="N61" s="2" t="str">
        <f>IF(AND($A61&lt;&gt;"",入力シート!$J67&lt;&gt;""),入力シート!$J67,"")</f>
        <v/>
      </c>
      <c r="O61" s="2" t="str">
        <f>IF(AND($A61&lt;&gt;"",入力シート!$K67&lt;&gt;""),入力シート!$K67,"")</f>
        <v/>
      </c>
      <c r="P61" s="2" t="str">
        <f>IF(AND($A61&lt;&gt;"",入力シート!$L67&lt;&gt;""),入力シート!$L67,"")</f>
        <v/>
      </c>
      <c r="Q61" s="2" t="str">
        <f>IF(AND($A61&lt;&gt;"",入力シート!$M67&lt;&gt;""),入力シート!$M67,"")</f>
        <v/>
      </c>
      <c r="R61" s="2" t="str">
        <f>IF(AND($A61&lt;&gt;"",入力シート!$N67&lt;&gt;""),入力シート!$N67,"")</f>
        <v/>
      </c>
      <c r="S61" s="2" t="str">
        <f>IF(AND($A61&lt;&gt;"",入力シート!$O67&lt;&gt;""),入力シート!$O67,"")</f>
        <v/>
      </c>
      <c r="T61" s="2" t="str">
        <f>IF(AND($A61&lt;&gt;"",入力シート!$P67&lt;&gt;""),入力シート!$P67,"")</f>
        <v/>
      </c>
      <c r="U61" s="23" t="str">
        <f>IF(AND(入力シート!S67&gt;0,入力シート!V67&gt;0,入力シート!Y67&gt;0),4,"")</f>
        <v/>
      </c>
      <c r="V61" s="23" t="str">
        <f>IF(AND(入力シート!S67&gt;0,入力シート!V67&gt;0,入力シート!Y67&gt;0),5,"")</f>
        <v/>
      </c>
      <c r="W61" s="23" t="str">
        <f>IF(AND(入力シート!S67&gt;0,入力シート!V67&gt;0,入力シート!Y67&gt;0),6,"")</f>
        <v/>
      </c>
      <c r="X61" s="23" t="str">
        <f>IF(AND(入力シート!S67&gt;0,入力シート!V67&gt;0,入力シート!Y67&gt;0),入力シート!S67,"")</f>
        <v/>
      </c>
      <c r="Y61" s="23" t="str">
        <f>IF(AND(入力シート!S67&gt;0,入力シート!$V67&gt;0,入力シート!Y67&gt;0),入力シート!$V67,"")</f>
        <v/>
      </c>
      <c r="Z61" s="23" t="str">
        <f>IF(AND(入力シート!S67&gt;0,入力シート!V67&gt;0,入力シート!$Y67&gt;0),入力シート!$Y67,"")</f>
        <v/>
      </c>
      <c r="AA61" s="23" t="str">
        <f>IF(AND(入力シート!S67&gt;0,入力シート!V67&gt;0,入力シート!Y67&gt;0),入力シート!T67,"")</f>
        <v/>
      </c>
      <c r="AB61" s="23" t="str">
        <f>IF(AND(入力シート!S67&gt;0,入力シート!V67&gt;0,入力シート!Y67&gt;0),入力シート!$W67,"")</f>
        <v/>
      </c>
      <c r="AC61" s="23" t="str">
        <f>IF(AND(入力シート!S67&gt;0,入力シート!V67&gt;0,入力シート!Y67&gt;0),入力シート!$Z67,"")</f>
        <v/>
      </c>
      <c r="AD61" s="2" t="str">
        <f t="shared" si="1"/>
        <v/>
      </c>
      <c r="AE61" s="2" t="str">
        <f t="shared" si="2"/>
        <v/>
      </c>
      <c r="AF61" s="2" t="str">
        <f t="shared" si="3"/>
        <v/>
      </c>
      <c r="AG61" s="2" t="str">
        <f t="shared" si="4"/>
        <v/>
      </c>
      <c r="AH61" s="2" t="str">
        <f>IF(OR(AND(A61&lt;&gt;"",入力シート!Q67=1),AND(A61&lt;&gt;"",SUM(AD61:AF61)=0)),1,"")</f>
        <v/>
      </c>
      <c r="AI61" s="2" t="str">
        <f>IF(AND($AH61=1,入力シート!$AB67&lt;&gt;""),入力シート!$AB67,入力シート!$AA67)</f>
        <v/>
      </c>
      <c r="AU61" s="2" t="str">
        <f t="shared" si="5"/>
        <v/>
      </c>
    </row>
    <row r="62" spans="1:47" x14ac:dyDescent="0.4">
      <c r="A62" s="2" t="str">
        <f>IF(COUNTA(入力シート!$A68),入力シート!$A68,"")</f>
        <v/>
      </c>
      <c r="B62" s="2" t="str">
        <f>IF($A62="","",入力シート!$C68)</f>
        <v/>
      </c>
      <c r="C62" s="2" t="str">
        <f t="shared" si="0"/>
        <v/>
      </c>
      <c r="D62" s="2" t="str">
        <f>IF($A62="","",IF(入力シート!$E68=1,2,3))</f>
        <v/>
      </c>
      <c r="E62" s="2" t="str">
        <f>IF($A62="","",入力シート!$D68)</f>
        <v/>
      </c>
      <c r="F62" s="2" t="str">
        <f>IF(OR($A62="",入力シート!F68=""),"",入力シート!$F68)</f>
        <v/>
      </c>
      <c r="I62" s="2" t="str">
        <f>IF(OR($A62="",入力シート!H68=""),"",入力シート!$H68)</f>
        <v/>
      </c>
      <c r="J62" s="2" t="str">
        <f>IF(AND($A62&lt;&gt;"",入力シート!$B68&lt;&gt;""),入力シート!$B68,"")</f>
        <v/>
      </c>
      <c r="N62" s="2" t="str">
        <f>IF(AND($A62&lt;&gt;"",入力シート!$J68&lt;&gt;""),入力シート!$J68,"")</f>
        <v/>
      </c>
      <c r="O62" s="2" t="str">
        <f>IF(AND($A62&lt;&gt;"",入力シート!$K68&lt;&gt;""),入力シート!$K68,"")</f>
        <v/>
      </c>
      <c r="P62" s="2" t="str">
        <f>IF(AND($A62&lt;&gt;"",入力シート!$L68&lt;&gt;""),入力シート!$L68,"")</f>
        <v/>
      </c>
      <c r="Q62" s="2" t="str">
        <f>IF(AND($A62&lt;&gt;"",入力シート!$M68&lt;&gt;""),入力シート!$M68,"")</f>
        <v/>
      </c>
      <c r="R62" s="2" t="str">
        <f>IF(AND($A62&lt;&gt;"",入力シート!$N68&lt;&gt;""),入力シート!$N68,"")</f>
        <v/>
      </c>
      <c r="S62" s="2" t="str">
        <f>IF(AND($A62&lt;&gt;"",入力シート!$O68&lt;&gt;""),入力シート!$O68,"")</f>
        <v/>
      </c>
      <c r="T62" s="2" t="str">
        <f>IF(AND($A62&lt;&gt;"",入力シート!$P68&lt;&gt;""),入力シート!$P68,"")</f>
        <v/>
      </c>
      <c r="U62" s="23" t="str">
        <f>IF(AND(入力シート!S68&gt;0,入力シート!V68&gt;0,入力シート!Y68&gt;0),4,"")</f>
        <v/>
      </c>
      <c r="V62" s="23" t="str">
        <f>IF(AND(入力シート!S68&gt;0,入力シート!V68&gt;0,入力シート!Y68&gt;0),5,"")</f>
        <v/>
      </c>
      <c r="W62" s="23" t="str">
        <f>IF(AND(入力シート!S68&gt;0,入力シート!V68&gt;0,入力シート!Y68&gt;0),6,"")</f>
        <v/>
      </c>
      <c r="X62" s="23" t="str">
        <f>IF(AND(入力シート!S68&gt;0,入力シート!V68&gt;0,入力シート!Y68&gt;0),入力シート!S68,"")</f>
        <v/>
      </c>
      <c r="Y62" s="23" t="str">
        <f>IF(AND(入力シート!S68&gt;0,入力シート!$V68&gt;0,入力シート!Y68&gt;0),入力シート!$V68,"")</f>
        <v/>
      </c>
      <c r="Z62" s="23" t="str">
        <f>IF(AND(入力シート!S68&gt;0,入力シート!V68&gt;0,入力シート!$Y68&gt;0),入力シート!$Y68,"")</f>
        <v/>
      </c>
      <c r="AA62" s="23" t="str">
        <f>IF(AND(入力シート!S68&gt;0,入力シート!V68&gt;0,入力シート!Y68&gt;0),入力シート!T68,"")</f>
        <v/>
      </c>
      <c r="AB62" s="23" t="str">
        <f>IF(AND(入力シート!S68&gt;0,入力シート!V68&gt;0,入力シート!Y68&gt;0),入力シート!$W68,"")</f>
        <v/>
      </c>
      <c r="AC62" s="23" t="str">
        <f>IF(AND(入力シート!S68&gt;0,入力シート!V68&gt;0,入力シート!Y68&gt;0),入力シート!$Z68,"")</f>
        <v/>
      </c>
      <c r="AD62" s="2" t="str">
        <f t="shared" si="1"/>
        <v/>
      </c>
      <c r="AE62" s="2" t="str">
        <f t="shared" si="2"/>
        <v/>
      </c>
      <c r="AF62" s="2" t="str">
        <f t="shared" si="3"/>
        <v/>
      </c>
      <c r="AG62" s="2" t="str">
        <f t="shared" si="4"/>
        <v/>
      </c>
      <c r="AH62" s="2" t="str">
        <f>IF(OR(AND(A62&lt;&gt;"",入力シート!Q68=1),AND(A62&lt;&gt;"",SUM(AD62:AF62)=0)),1,"")</f>
        <v/>
      </c>
      <c r="AI62" s="2" t="str">
        <f>IF(AND($AH62=1,入力シート!$AB68&lt;&gt;""),入力シート!$AB68,入力シート!$AA68)</f>
        <v/>
      </c>
      <c r="AU62" s="2" t="str">
        <f t="shared" si="5"/>
        <v/>
      </c>
    </row>
    <row r="63" spans="1:47" x14ac:dyDescent="0.4">
      <c r="A63" s="2" t="str">
        <f>IF(COUNTA(入力シート!$A69),入力シート!$A69,"")</f>
        <v/>
      </c>
      <c r="B63" s="2" t="str">
        <f>IF($A63="","",入力シート!$C69)</f>
        <v/>
      </c>
      <c r="C63" s="2" t="str">
        <f t="shared" si="0"/>
        <v/>
      </c>
      <c r="D63" s="2" t="str">
        <f>IF($A63="","",IF(入力シート!$E69=1,2,3))</f>
        <v/>
      </c>
      <c r="E63" s="2" t="str">
        <f>IF($A63="","",入力シート!$D69)</f>
        <v/>
      </c>
      <c r="F63" s="2" t="str">
        <f>IF(OR($A63="",入力シート!F69=""),"",入力シート!$F69)</f>
        <v/>
      </c>
      <c r="I63" s="2" t="str">
        <f>IF(OR($A63="",入力シート!H69=""),"",入力シート!$H69)</f>
        <v/>
      </c>
      <c r="J63" s="2" t="str">
        <f>IF(AND($A63&lt;&gt;"",入力シート!$B69&lt;&gt;""),入力シート!$B69,"")</f>
        <v/>
      </c>
      <c r="N63" s="2" t="str">
        <f>IF(AND($A63&lt;&gt;"",入力シート!$J69&lt;&gt;""),入力シート!$J69,"")</f>
        <v/>
      </c>
      <c r="O63" s="2" t="str">
        <f>IF(AND($A63&lt;&gt;"",入力シート!$K69&lt;&gt;""),入力シート!$K69,"")</f>
        <v/>
      </c>
      <c r="P63" s="2" t="str">
        <f>IF(AND($A63&lt;&gt;"",入力シート!$L69&lt;&gt;""),入力シート!$L69,"")</f>
        <v/>
      </c>
      <c r="Q63" s="2" t="str">
        <f>IF(AND($A63&lt;&gt;"",入力シート!$M69&lt;&gt;""),入力シート!$M69,"")</f>
        <v/>
      </c>
      <c r="R63" s="2" t="str">
        <f>IF(AND($A63&lt;&gt;"",入力シート!$N69&lt;&gt;""),入力シート!$N69,"")</f>
        <v/>
      </c>
      <c r="S63" s="2" t="str">
        <f>IF(AND($A63&lt;&gt;"",入力シート!$O69&lt;&gt;""),入力シート!$O69,"")</f>
        <v/>
      </c>
      <c r="T63" s="2" t="str">
        <f>IF(AND($A63&lt;&gt;"",入力シート!$P69&lt;&gt;""),入力シート!$P69,"")</f>
        <v/>
      </c>
      <c r="U63" s="23" t="str">
        <f>IF(AND(入力シート!S69&gt;0,入力シート!V69&gt;0,入力シート!Y69&gt;0),4,"")</f>
        <v/>
      </c>
      <c r="V63" s="23" t="str">
        <f>IF(AND(入力シート!S69&gt;0,入力シート!V69&gt;0,入力シート!Y69&gt;0),5,"")</f>
        <v/>
      </c>
      <c r="W63" s="23" t="str">
        <f>IF(AND(入力シート!S69&gt;0,入力シート!V69&gt;0,入力シート!Y69&gt;0),6,"")</f>
        <v/>
      </c>
      <c r="X63" s="23" t="str">
        <f>IF(AND(入力シート!S69&gt;0,入力シート!V69&gt;0,入力シート!Y69&gt;0),入力シート!S69,"")</f>
        <v/>
      </c>
      <c r="Y63" s="23" t="str">
        <f>IF(AND(入力シート!S69&gt;0,入力シート!$V69&gt;0,入力シート!Y69&gt;0),入力シート!$V69,"")</f>
        <v/>
      </c>
      <c r="Z63" s="23" t="str">
        <f>IF(AND(入力シート!S69&gt;0,入力シート!V69&gt;0,入力シート!$Y69&gt;0),入力シート!$Y69,"")</f>
        <v/>
      </c>
      <c r="AA63" s="23" t="str">
        <f>IF(AND(入力シート!S69&gt;0,入力シート!V69&gt;0,入力シート!Y69&gt;0),入力シート!T69,"")</f>
        <v/>
      </c>
      <c r="AB63" s="23" t="str">
        <f>IF(AND(入力シート!S69&gt;0,入力シート!V69&gt;0,入力シート!Y69&gt;0),入力シート!$W69,"")</f>
        <v/>
      </c>
      <c r="AC63" s="23" t="str">
        <f>IF(AND(入力シート!S69&gt;0,入力シート!V69&gt;0,入力シート!Y69&gt;0),入力シート!$Z69,"")</f>
        <v/>
      </c>
      <c r="AD63" s="2" t="str">
        <f t="shared" si="1"/>
        <v/>
      </c>
      <c r="AE63" s="2" t="str">
        <f t="shared" si="2"/>
        <v/>
      </c>
      <c r="AF63" s="2" t="str">
        <f t="shared" si="3"/>
        <v/>
      </c>
      <c r="AG63" s="2" t="str">
        <f t="shared" si="4"/>
        <v/>
      </c>
      <c r="AH63" s="2" t="str">
        <f>IF(OR(AND(A63&lt;&gt;"",入力シート!Q69=1),AND(A63&lt;&gt;"",SUM(AD63:AF63)=0)),1,"")</f>
        <v/>
      </c>
      <c r="AI63" s="2" t="str">
        <f>IF(AND($AH63=1,入力シート!$AB69&lt;&gt;""),入力シート!$AB69,入力シート!$AA69)</f>
        <v/>
      </c>
      <c r="AU63" s="2" t="str">
        <f t="shared" si="5"/>
        <v/>
      </c>
    </row>
    <row r="64" spans="1:47" x14ac:dyDescent="0.4">
      <c r="A64" s="2" t="str">
        <f>IF(COUNTA(入力シート!$A70),入力シート!$A70,"")</f>
        <v/>
      </c>
      <c r="B64" s="2" t="str">
        <f>IF($A64="","",入力シート!$C70)</f>
        <v/>
      </c>
      <c r="C64" s="2" t="str">
        <f t="shared" si="0"/>
        <v/>
      </c>
      <c r="D64" s="2" t="str">
        <f>IF($A64="","",IF(入力シート!$E70=1,2,3))</f>
        <v/>
      </c>
      <c r="E64" s="2" t="str">
        <f>IF($A64="","",入力シート!$D70)</f>
        <v/>
      </c>
      <c r="F64" s="2" t="str">
        <f>IF(OR($A64="",入力シート!F70=""),"",入力シート!$F70)</f>
        <v/>
      </c>
      <c r="I64" s="2" t="str">
        <f>IF(OR($A64="",入力シート!H70=""),"",入力シート!$H70)</f>
        <v/>
      </c>
      <c r="J64" s="2" t="str">
        <f>IF(AND($A64&lt;&gt;"",入力シート!$B70&lt;&gt;""),入力シート!$B70,"")</f>
        <v/>
      </c>
      <c r="N64" s="2" t="str">
        <f>IF(AND($A64&lt;&gt;"",入力シート!$J70&lt;&gt;""),入力シート!$J70,"")</f>
        <v/>
      </c>
      <c r="O64" s="2" t="str">
        <f>IF(AND($A64&lt;&gt;"",入力シート!$K70&lt;&gt;""),入力シート!$K70,"")</f>
        <v/>
      </c>
      <c r="P64" s="2" t="str">
        <f>IF(AND($A64&lt;&gt;"",入力シート!$L70&lt;&gt;""),入力シート!$L70,"")</f>
        <v/>
      </c>
      <c r="Q64" s="2" t="str">
        <f>IF(AND($A64&lt;&gt;"",入力シート!$M70&lt;&gt;""),入力シート!$M70,"")</f>
        <v/>
      </c>
      <c r="R64" s="2" t="str">
        <f>IF(AND($A64&lt;&gt;"",入力シート!$N70&lt;&gt;""),入力シート!$N70,"")</f>
        <v/>
      </c>
      <c r="S64" s="2" t="str">
        <f>IF(AND($A64&lt;&gt;"",入力シート!$O70&lt;&gt;""),入力シート!$O70,"")</f>
        <v/>
      </c>
      <c r="T64" s="2" t="str">
        <f>IF(AND($A64&lt;&gt;"",入力シート!$P70&lt;&gt;""),入力シート!$P70,"")</f>
        <v/>
      </c>
      <c r="U64" s="23" t="str">
        <f>IF(AND(入力シート!S70&gt;0,入力シート!V70&gt;0,入力シート!Y70&gt;0),4,"")</f>
        <v/>
      </c>
      <c r="V64" s="23" t="str">
        <f>IF(AND(入力シート!S70&gt;0,入力シート!V70&gt;0,入力シート!Y70&gt;0),5,"")</f>
        <v/>
      </c>
      <c r="W64" s="23" t="str">
        <f>IF(AND(入力シート!S70&gt;0,入力シート!V70&gt;0,入力シート!Y70&gt;0),6,"")</f>
        <v/>
      </c>
      <c r="X64" s="23" t="str">
        <f>IF(AND(入力シート!S70&gt;0,入力シート!V70&gt;0,入力シート!Y70&gt;0),入力シート!S70,"")</f>
        <v/>
      </c>
      <c r="Y64" s="23" t="str">
        <f>IF(AND(入力シート!S70&gt;0,入力シート!$V70&gt;0,入力シート!Y70&gt;0),入力シート!$V70,"")</f>
        <v/>
      </c>
      <c r="Z64" s="23" t="str">
        <f>IF(AND(入力シート!S70&gt;0,入力シート!V70&gt;0,入力シート!$Y70&gt;0),入力シート!$Y70,"")</f>
        <v/>
      </c>
      <c r="AA64" s="23" t="str">
        <f>IF(AND(入力シート!S70&gt;0,入力シート!V70&gt;0,入力シート!Y70&gt;0),入力シート!T70,"")</f>
        <v/>
      </c>
      <c r="AB64" s="23" t="str">
        <f>IF(AND(入力シート!S70&gt;0,入力シート!V70&gt;0,入力シート!Y70&gt;0),入力シート!$W70,"")</f>
        <v/>
      </c>
      <c r="AC64" s="23" t="str">
        <f>IF(AND(入力シート!S70&gt;0,入力シート!V70&gt;0,入力シート!Y70&gt;0),入力シート!$Z70,"")</f>
        <v/>
      </c>
      <c r="AD64" s="2" t="str">
        <f t="shared" si="1"/>
        <v/>
      </c>
      <c r="AE64" s="2" t="str">
        <f t="shared" si="2"/>
        <v/>
      </c>
      <c r="AF64" s="2" t="str">
        <f t="shared" si="3"/>
        <v/>
      </c>
      <c r="AG64" s="2" t="str">
        <f t="shared" si="4"/>
        <v/>
      </c>
      <c r="AH64" s="2" t="str">
        <f>IF(OR(AND(A64&lt;&gt;"",入力シート!Q70=1),AND(A64&lt;&gt;"",SUM(AD64:AF64)=0)),1,"")</f>
        <v/>
      </c>
      <c r="AI64" s="2" t="str">
        <f>IF(AND($AH64=1,入力シート!$AB70&lt;&gt;""),入力シート!$AB70,入力シート!$AA70)</f>
        <v/>
      </c>
      <c r="AU64" s="2" t="str">
        <f t="shared" si="5"/>
        <v/>
      </c>
    </row>
    <row r="65" spans="1:47" x14ac:dyDescent="0.4">
      <c r="A65" s="2" t="str">
        <f>IF(COUNTA(入力シート!$A71),入力シート!$A71,"")</f>
        <v/>
      </c>
      <c r="B65" s="2" t="str">
        <f>IF($A65="","",入力シート!$C71)</f>
        <v/>
      </c>
      <c r="C65" s="2" t="str">
        <f t="shared" si="0"/>
        <v/>
      </c>
      <c r="D65" s="2" t="str">
        <f>IF($A65="","",IF(入力シート!$E71=1,2,3))</f>
        <v/>
      </c>
      <c r="E65" s="2" t="str">
        <f>IF($A65="","",入力シート!$D71)</f>
        <v/>
      </c>
      <c r="F65" s="2" t="str">
        <f>IF(OR($A65="",入力シート!F71=""),"",入力シート!$F71)</f>
        <v/>
      </c>
      <c r="I65" s="2" t="str">
        <f>IF(OR($A65="",入力シート!H71=""),"",入力シート!$H71)</f>
        <v/>
      </c>
      <c r="J65" s="2" t="str">
        <f>IF(AND($A65&lt;&gt;"",入力シート!$B71&lt;&gt;""),入力シート!$B71,"")</f>
        <v/>
      </c>
      <c r="N65" s="2" t="str">
        <f>IF(AND($A65&lt;&gt;"",入力シート!$J71&lt;&gt;""),入力シート!$J71,"")</f>
        <v/>
      </c>
      <c r="O65" s="2" t="str">
        <f>IF(AND($A65&lt;&gt;"",入力シート!$K71&lt;&gt;""),入力シート!$K71,"")</f>
        <v/>
      </c>
      <c r="P65" s="2" t="str">
        <f>IF(AND($A65&lt;&gt;"",入力シート!$L71&lt;&gt;""),入力シート!$L71,"")</f>
        <v/>
      </c>
      <c r="Q65" s="2" t="str">
        <f>IF(AND($A65&lt;&gt;"",入力シート!$M71&lt;&gt;""),入力シート!$M71,"")</f>
        <v/>
      </c>
      <c r="R65" s="2" t="str">
        <f>IF(AND($A65&lt;&gt;"",入力シート!$N71&lt;&gt;""),入力シート!$N71,"")</f>
        <v/>
      </c>
      <c r="S65" s="2" t="str">
        <f>IF(AND($A65&lt;&gt;"",入力シート!$O71&lt;&gt;""),入力シート!$O71,"")</f>
        <v/>
      </c>
      <c r="T65" s="2" t="str">
        <f>IF(AND($A65&lt;&gt;"",入力シート!$P71&lt;&gt;""),入力シート!$P71,"")</f>
        <v/>
      </c>
      <c r="U65" s="23" t="str">
        <f>IF(AND(入力シート!S71&gt;0,入力シート!V71&gt;0,入力シート!Y71&gt;0),4,"")</f>
        <v/>
      </c>
      <c r="V65" s="23" t="str">
        <f>IF(AND(入力シート!S71&gt;0,入力シート!V71&gt;0,入力シート!Y71&gt;0),5,"")</f>
        <v/>
      </c>
      <c r="W65" s="23" t="str">
        <f>IF(AND(入力シート!S71&gt;0,入力シート!V71&gt;0,入力シート!Y71&gt;0),6,"")</f>
        <v/>
      </c>
      <c r="X65" s="23" t="str">
        <f>IF(AND(入力シート!S71&gt;0,入力シート!V71&gt;0,入力シート!Y71&gt;0),入力シート!S71,"")</f>
        <v/>
      </c>
      <c r="Y65" s="23" t="str">
        <f>IF(AND(入力シート!S71&gt;0,入力シート!$V71&gt;0,入力シート!Y71&gt;0),入力シート!$V71,"")</f>
        <v/>
      </c>
      <c r="Z65" s="23" t="str">
        <f>IF(AND(入力シート!S71&gt;0,入力シート!V71&gt;0,入力シート!$Y71&gt;0),入力シート!$Y71,"")</f>
        <v/>
      </c>
      <c r="AA65" s="23" t="str">
        <f>IF(AND(入力シート!S71&gt;0,入力シート!V71&gt;0,入力シート!Y71&gt;0),入力シート!T71,"")</f>
        <v/>
      </c>
      <c r="AB65" s="23" t="str">
        <f>IF(AND(入力シート!S71&gt;0,入力シート!V71&gt;0,入力シート!Y71&gt;0),入力シート!$W71,"")</f>
        <v/>
      </c>
      <c r="AC65" s="23" t="str">
        <f>IF(AND(入力シート!S71&gt;0,入力シート!V71&gt;0,入力シート!Y71&gt;0),入力シート!$Z71,"")</f>
        <v/>
      </c>
      <c r="AD65" s="2" t="str">
        <f t="shared" si="1"/>
        <v/>
      </c>
      <c r="AE65" s="2" t="str">
        <f t="shared" si="2"/>
        <v/>
      </c>
      <c r="AF65" s="2" t="str">
        <f t="shared" si="3"/>
        <v/>
      </c>
      <c r="AG65" s="2" t="str">
        <f t="shared" si="4"/>
        <v/>
      </c>
      <c r="AH65" s="2" t="str">
        <f>IF(OR(AND(A65&lt;&gt;"",入力シート!Q71=1),AND(A65&lt;&gt;"",SUM(AD65:AF65)=0)),1,"")</f>
        <v/>
      </c>
      <c r="AI65" s="2" t="str">
        <f>IF(AND($AH65=1,入力シート!$AB71&lt;&gt;""),入力シート!$AB71,入力シート!$AA71)</f>
        <v/>
      </c>
      <c r="AU65" s="2" t="str">
        <f t="shared" si="5"/>
        <v/>
      </c>
    </row>
    <row r="66" spans="1:47" x14ac:dyDescent="0.4">
      <c r="A66" s="2" t="str">
        <f>IF(COUNTA(入力シート!$A72),入力シート!$A72,"")</f>
        <v/>
      </c>
      <c r="B66" s="2" t="str">
        <f>IF($A66="","",入力シート!$C72)</f>
        <v/>
      </c>
      <c r="C66" s="2" t="str">
        <f t="shared" si="0"/>
        <v/>
      </c>
      <c r="D66" s="2" t="str">
        <f>IF($A66="","",IF(入力シート!$E72=1,2,3))</f>
        <v/>
      </c>
      <c r="E66" s="2" t="str">
        <f>IF($A66="","",入力シート!$D72)</f>
        <v/>
      </c>
      <c r="F66" s="2" t="str">
        <f>IF(OR($A66="",入力シート!F72=""),"",入力シート!$F72)</f>
        <v/>
      </c>
      <c r="I66" s="2" t="str">
        <f>IF(OR($A66="",入力シート!H72=""),"",入力シート!$H72)</f>
        <v/>
      </c>
      <c r="J66" s="2" t="str">
        <f>IF(AND($A66&lt;&gt;"",入力シート!$B72&lt;&gt;""),入力シート!$B72,"")</f>
        <v/>
      </c>
      <c r="N66" s="2" t="str">
        <f>IF(AND($A66&lt;&gt;"",入力シート!$J72&lt;&gt;""),入力シート!$J72,"")</f>
        <v/>
      </c>
      <c r="O66" s="2" t="str">
        <f>IF(AND($A66&lt;&gt;"",入力シート!$K72&lt;&gt;""),入力シート!$K72,"")</f>
        <v/>
      </c>
      <c r="P66" s="2" t="str">
        <f>IF(AND($A66&lt;&gt;"",入力シート!$L72&lt;&gt;""),入力シート!$L72,"")</f>
        <v/>
      </c>
      <c r="Q66" s="2" t="str">
        <f>IF(AND($A66&lt;&gt;"",入力シート!$M72&lt;&gt;""),入力シート!$M72,"")</f>
        <v/>
      </c>
      <c r="R66" s="2" t="str">
        <f>IF(AND($A66&lt;&gt;"",入力シート!$N72&lt;&gt;""),入力シート!$N72,"")</f>
        <v/>
      </c>
      <c r="S66" s="2" t="str">
        <f>IF(AND($A66&lt;&gt;"",入力シート!$O72&lt;&gt;""),入力シート!$O72,"")</f>
        <v/>
      </c>
      <c r="T66" s="2" t="str">
        <f>IF(AND($A66&lt;&gt;"",入力シート!$P72&lt;&gt;""),入力シート!$P72,"")</f>
        <v/>
      </c>
      <c r="U66" s="23" t="str">
        <f>IF(AND(入力シート!S72&gt;0,入力シート!V72&gt;0,入力シート!Y72&gt;0),4,"")</f>
        <v/>
      </c>
      <c r="V66" s="23" t="str">
        <f>IF(AND(入力シート!S72&gt;0,入力シート!V72&gt;0,入力シート!Y72&gt;0),5,"")</f>
        <v/>
      </c>
      <c r="W66" s="23" t="str">
        <f>IF(AND(入力シート!S72&gt;0,入力シート!V72&gt;0,入力シート!Y72&gt;0),6,"")</f>
        <v/>
      </c>
      <c r="X66" s="23" t="str">
        <f>IF(AND(入力シート!S72&gt;0,入力シート!V72&gt;0,入力シート!Y72&gt;0),入力シート!S72,"")</f>
        <v/>
      </c>
      <c r="Y66" s="23" t="str">
        <f>IF(AND(入力シート!S72&gt;0,入力シート!$V72&gt;0,入力シート!Y72&gt;0),入力シート!$V72,"")</f>
        <v/>
      </c>
      <c r="Z66" s="23" t="str">
        <f>IF(AND(入力シート!S72&gt;0,入力シート!V72&gt;0,入力シート!$Y72&gt;0),入力シート!$Y72,"")</f>
        <v/>
      </c>
      <c r="AA66" s="23" t="str">
        <f>IF(AND(入力シート!S72&gt;0,入力シート!V72&gt;0,入力シート!Y72&gt;0),入力シート!T72,"")</f>
        <v/>
      </c>
      <c r="AB66" s="23" t="str">
        <f>IF(AND(入力シート!S72&gt;0,入力シート!V72&gt;0,入力シート!Y72&gt;0),入力シート!$W72,"")</f>
        <v/>
      </c>
      <c r="AC66" s="23" t="str">
        <f>IF(AND(入力シート!S72&gt;0,入力シート!V72&gt;0,入力シート!Y72&gt;0),入力シート!$Z72,"")</f>
        <v/>
      </c>
      <c r="AD66" s="2" t="str">
        <f t="shared" si="1"/>
        <v/>
      </c>
      <c r="AE66" s="2" t="str">
        <f t="shared" si="2"/>
        <v/>
      </c>
      <c r="AF66" s="2" t="str">
        <f t="shared" si="3"/>
        <v/>
      </c>
      <c r="AG66" s="2" t="str">
        <f t="shared" si="4"/>
        <v/>
      </c>
      <c r="AH66" s="2" t="str">
        <f>IF(OR(AND(A66&lt;&gt;"",入力シート!Q72=1),AND(A66&lt;&gt;"",SUM(AD66:AF66)=0)),1,"")</f>
        <v/>
      </c>
      <c r="AI66" s="2" t="str">
        <f>IF(AND($AH66=1,入力シート!$AB72&lt;&gt;""),入力シート!$AB72,入力シート!$AA72)</f>
        <v/>
      </c>
      <c r="AU66" s="2" t="str">
        <f t="shared" si="5"/>
        <v/>
      </c>
    </row>
    <row r="67" spans="1:47" x14ac:dyDescent="0.4">
      <c r="A67" s="2" t="str">
        <f>IF(COUNTA(入力シート!$A73),入力シート!$A73,"")</f>
        <v/>
      </c>
      <c r="B67" s="2" t="str">
        <f>IF($A67="","",入力シート!$C73)</f>
        <v/>
      </c>
      <c r="C67" s="2" t="str">
        <f t="shared" ref="C67:C97" si="6">IF($A67="","",36)</f>
        <v/>
      </c>
      <c r="D67" s="2" t="str">
        <f>IF($A67="","",IF(入力シート!$E73=1,2,3))</f>
        <v/>
      </c>
      <c r="E67" s="2" t="str">
        <f>IF($A67="","",入力シート!$D73)</f>
        <v/>
      </c>
      <c r="F67" s="2" t="str">
        <f>IF(OR($A67="",入力シート!F73=""),"",入力シート!$F73)</f>
        <v/>
      </c>
      <c r="I67" s="2" t="str">
        <f>IF(OR($A67="",入力シート!H73=""),"",入力シート!$H73)</f>
        <v/>
      </c>
      <c r="J67" s="2" t="str">
        <f>IF(AND($A67&lt;&gt;"",入力シート!$B73&lt;&gt;""),入力シート!$B73,"")</f>
        <v/>
      </c>
      <c r="N67" s="2" t="str">
        <f>IF(AND($A67&lt;&gt;"",入力シート!$J73&lt;&gt;""),入力シート!$J73,"")</f>
        <v/>
      </c>
      <c r="O67" s="2" t="str">
        <f>IF(AND($A67&lt;&gt;"",入力シート!$K73&lt;&gt;""),入力シート!$K73,"")</f>
        <v/>
      </c>
      <c r="P67" s="2" t="str">
        <f>IF(AND($A67&lt;&gt;"",入力シート!$L73&lt;&gt;""),入力シート!$L73,"")</f>
        <v/>
      </c>
      <c r="Q67" s="2" t="str">
        <f>IF(AND($A67&lt;&gt;"",入力シート!$M73&lt;&gt;""),入力シート!$M73,"")</f>
        <v/>
      </c>
      <c r="R67" s="2" t="str">
        <f>IF(AND($A67&lt;&gt;"",入力シート!$N73&lt;&gt;""),入力シート!$N73,"")</f>
        <v/>
      </c>
      <c r="S67" s="2" t="str">
        <f>IF(AND($A67&lt;&gt;"",入力シート!$O73&lt;&gt;""),入力シート!$O73,"")</f>
        <v/>
      </c>
      <c r="T67" s="2" t="str">
        <f>IF(AND($A67&lt;&gt;"",入力シート!$P73&lt;&gt;""),入力シート!$P73,"")</f>
        <v/>
      </c>
      <c r="U67" s="23" t="str">
        <f>IF(AND(入力シート!S73&gt;0,入力シート!V73&gt;0,入力シート!Y73&gt;0),4,"")</f>
        <v/>
      </c>
      <c r="V67" s="23" t="str">
        <f>IF(AND(入力シート!S73&gt;0,入力シート!V73&gt;0,入力シート!Y73&gt;0),5,"")</f>
        <v/>
      </c>
      <c r="W67" s="23" t="str">
        <f>IF(AND(入力シート!S73&gt;0,入力シート!V73&gt;0,入力シート!Y73&gt;0),6,"")</f>
        <v/>
      </c>
      <c r="X67" s="23" t="str">
        <f>IF(AND(入力シート!S73&gt;0,入力シート!V73&gt;0,入力シート!Y73&gt;0),入力シート!S73,"")</f>
        <v/>
      </c>
      <c r="Y67" s="23" t="str">
        <f>IF(AND(入力シート!S73&gt;0,入力シート!$V73&gt;0,入力シート!Y73&gt;0),入力シート!$V73,"")</f>
        <v/>
      </c>
      <c r="Z67" s="23" t="str">
        <f>IF(AND(入力シート!S73&gt;0,入力シート!V73&gt;0,入力シート!$Y73&gt;0),入力シート!$Y73,"")</f>
        <v/>
      </c>
      <c r="AA67" s="23" t="str">
        <f>IF(AND(入力シート!S73&gt;0,入力シート!V73&gt;0,入力シート!Y73&gt;0),入力シート!T73,"")</f>
        <v/>
      </c>
      <c r="AB67" s="23" t="str">
        <f>IF(AND(入力シート!S73&gt;0,入力シート!V73&gt;0,入力シート!Y73&gt;0),入力シート!$W73,"")</f>
        <v/>
      </c>
      <c r="AC67" s="23" t="str">
        <f>IF(AND(入力シート!S73&gt;0,入力シート!V73&gt;0,入力シート!Y73&gt;0),入力シート!$Z73,"")</f>
        <v/>
      </c>
      <c r="AD67" s="2" t="str">
        <f t="shared" ref="AD67:AE97" si="7">IF(SUM(X67,AA67)&gt;0,SUM(X67,AA67),"")</f>
        <v/>
      </c>
      <c r="AE67" s="2" t="str">
        <f t="shared" si="7"/>
        <v/>
      </c>
      <c r="AF67" s="2" t="str">
        <f t="shared" ref="AF67:AF97" si="8">IF(SUM(Z67,AC67)&gt;0,SUM(Z67,AC67),"")</f>
        <v/>
      </c>
      <c r="AG67" s="2" t="str">
        <f t="shared" ref="AG67:AG97" si="9">IF(A67="","",IF(AND(A67&lt;&gt;"",AI67=""),1,IF(SUM(AD67:AF67)=0,2,0)))</f>
        <v/>
      </c>
      <c r="AH67" s="2" t="str">
        <f>IF(OR(AND(A67&lt;&gt;"",入力シート!Q73=1),AND(A67&lt;&gt;"",SUM(AD67:AF67)=0)),1,"")</f>
        <v/>
      </c>
      <c r="AI67" s="2" t="str">
        <f>IF(AND($AH67=1,入力シート!$AB73&lt;&gt;""),入力シート!$AB73,入力シート!$AA73)</f>
        <v/>
      </c>
      <c r="AU67" s="2" t="str">
        <f t="shared" ref="AU67:AU97" si="10">IF($A67="","",1)</f>
        <v/>
      </c>
    </row>
    <row r="68" spans="1:47" x14ac:dyDescent="0.4">
      <c r="A68" s="2" t="str">
        <f>IF(COUNTA(入力シート!$A74),入力シート!$A74,"")</f>
        <v/>
      </c>
      <c r="B68" s="2" t="str">
        <f>IF($A68="","",入力シート!$C74)</f>
        <v/>
      </c>
      <c r="C68" s="2" t="str">
        <f t="shared" si="6"/>
        <v/>
      </c>
      <c r="D68" s="2" t="str">
        <f>IF($A68="","",IF(入力シート!$E74=1,2,3))</f>
        <v/>
      </c>
      <c r="E68" s="2" t="str">
        <f>IF($A68="","",入力シート!$D74)</f>
        <v/>
      </c>
      <c r="F68" s="2" t="str">
        <f>IF(OR($A68="",入力シート!F74=""),"",入力シート!$F74)</f>
        <v/>
      </c>
      <c r="I68" s="2" t="str">
        <f>IF(OR($A68="",入力シート!H74=""),"",入力シート!$H74)</f>
        <v/>
      </c>
      <c r="J68" s="2" t="str">
        <f>IF(AND($A68&lt;&gt;"",入力シート!$B74&lt;&gt;""),入力シート!$B74,"")</f>
        <v/>
      </c>
      <c r="N68" s="2" t="str">
        <f>IF(AND($A68&lt;&gt;"",入力シート!$J74&lt;&gt;""),入力シート!$J74,"")</f>
        <v/>
      </c>
      <c r="O68" s="2" t="str">
        <f>IF(AND($A68&lt;&gt;"",入力シート!$K74&lt;&gt;""),入力シート!$K74,"")</f>
        <v/>
      </c>
      <c r="P68" s="2" t="str">
        <f>IF(AND($A68&lt;&gt;"",入力シート!$L74&lt;&gt;""),入力シート!$L74,"")</f>
        <v/>
      </c>
      <c r="Q68" s="2" t="str">
        <f>IF(AND($A68&lt;&gt;"",入力シート!$M74&lt;&gt;""),入力シート!$M74,"")</f>
        <v/>
      </c>
      <c r="R68" s="2" t="str">
        <f>IF(AND($A68&lt;&gt;"",入力シート!$N74&lt;&gt;""),入力シート!$N74,"")</f>
        <v/>
      </c>
      <c r="S68" s="2" t="str">
        <f>IF(AND($A68&lt;&gt;"",入力シート!$O74&lt;&gt;""),入力シート!$O74,"")</f>
        <v/>
      </c>
      <c r="T68" s="2" t="str">
        <f>IF(AND($A68&lt;&gt;"",入力シート!$P74&lt;&gt;""),入力シート!$P74,"")</f>
        <v/>
      </c>
      <c r="U68" s="23" t="str">
        <f>IF(AND(入力シート!S74&gt;0,入力シート!V74&gt;0,入力シート!Y74&gt;0),4,"")</f>
        <v/>
      </c>
      <c r="V68" s="23" t="str">
        <f>IF(AND(入力シート!S74&gt;0,入力シート!V74&gt;0,入力シート!Y74&gt;0),5,"")</f>
        <v/>
      </c>
      <c r="W68" s="23" t="str">
        <f>IF(AND(入力シート!S74&gt;0,入力シート!V74&gt;0,入力シート!Y74&gt;0),6,"")</f>
        <v/>
      </c>
      <c r="X68" s="23" t="str">
        <f>IF(AND(入力シート!S74&gt;0,入力シート!V74&gt;0,入力シート!Y74&gt;0),入力シート!S74,"")</f>
        <v/>
      </c>
      <c r="Y68" s="23" t="str">
        <f>IF(AND(入力シート!S74&gt;0,入力シート!$V74&gt;0,入力シート!Y74&gt;0),入力シート!$V74,"")</f>
        <v/>
      </c>
      <c r="Z68" s="23" t="str">
        <f>IF(AND(入力シート!S74&gt;0,入力シート!V74&gt;0,入力シート!$Y74&gt;0),入力シート!$Y74,"")</f>
        <v/>
      </c>
      <c r="AA68" s="23" t="str">
        <f>IF(AND(入力シート!S74&gt;0,入力シート!V74&gt;0,入力シート!Y74&gt;0),入力シート!T74,"")</f>
        <v/>
      </c>
      <c r="AB68" s="23" t="str">
        <f>IF(AND(入力シート!S74&gt;0,入力シート!V74&gt;0,入力シート!Y74&gt;0),入力シート!$W74,"")</f>
        <v/>
      </c>
      <c r="AC68" s="23" t="str">
        <f>IF(AND(入力シート!S74&gt;0,入力シート!V74&gt;0,入力シート!Y74&gt;0),入力シート!$Z74,"")</f>
        <v/>
      </c>
      <c r="AD68" s="2" t="str">
        <f t="shared" si="7"/>
        <v/>
      </c>
      <c r="AE68" s="2" t="str">
        <f t="shared" si="7"/>
        <v/>
      </c>
      <c r="AF68" s="2" t="str">
        <f t="shared" si="8"/>
        <v/>
      </c>
      <c r="AG68" s="2" t="str">
        <f t="shared" si="9"/>
        <v/>
      </c>
      <c r="AH68" s="2" t="str">
        <f>IF(OR(AND(A68&lt;&gt;"",入力シート!Q74=1),AND(A68&lt;&gt;"",SUM(AD68:AF68)=0)),1,"")</f>
        <v/>
      </c>
      <c r="AI68" s="2" t="str">
        <f>IF(AND($AH68=1,入力シート!$AB74&lt;&gt;""),入力シート!$AB74,入力シート!$AA74)</f>
        <v/>
      </c>
      <c r="AU68" s="2" t="str">
        <f t="shared" si="10"/>
        <v/>
      </c>
    </row>
    <row r="69" spans="1:47" x14ac:dyDescent="0.4">
      <c r="A69" s="2" t="str">
        <f>IF(COUNTA(入力シート!$A75),入力シート!$A75,"")</f>
        <v/>
      </c>
      <c r="B69" s="2" t="str">
        <f>IF($A69="","",入力シート!$C75)</f>
        <v/>
      </c>
      <c r="C69" s="2" t="str">
        <f t="shared" si="6"/>
        <v/>
      </c>
      <c r="D69" s="2" t="str">
        <f>IF($A69="","",IF(入力シート!$E75=1,2,3))</f>
        <v/>
      </c>
      <c r="E69" s="2" t="str">
        <f>IF($A69="","",入力シート!$D75)</f>
        <v/>
      </c>
      <c r="F69" s="2" t="str">
        <f>IF(OR($A69="",入力シート!F75=""),"",入力シート!$F75)</f>
        <v/>
      </c>
      <c r="I69" s="2" t="str">
        <f>IF(OR($A69="",入力シート!H75=""),"",入力シート!$H75)</f>
        <v/>
      </c>
      <c r="J69" s="2" t="str">
        <f>IF(AND($A69&lt;&gt;"",入力シート!$B75&lt;&gt;""),入力シート!$B75,"")</f>
        <v/>
      </c>
      <c r="N69" s="2" t="str">
        <f>IF(AND($A69&lt;&gt;"",入力シート!$J75&lt;&gt;""),入力シート!$J75,"")</f>
        <v/>
      </c>
      <c r="O69" s="2" t="str">
        <f>IF(AND($A69&lt;&gt;"",入力シート!$K75&lt;&gt;""),入力シート!$K75,"")</f>
        <v/>
      </c>
      <c r="P69" s="2" t="str">
        <f>IF(AND($A69&lt;&gt;"",入力シート!$L75&lt;&gt;""),入力シート!$L75,"")</f>
        <v/>
      </c>
      <c r="Q69" s="2" t="str">
        <f>IF(AND($A69&lt;&gt;"",入力シート!$M75&lt;&gt;""),入力シート!$M75,"")</f>
        <v/>
      </c>
      <c r="R69" s="2" t="str">
        <f>IF(AND($A69&lt;&gt;"",入力シート!$N75&lt;&gt;""),入力シート!$N75,"")</f>
        <v/>
      </c>
      <c r="S69" s="2" t="str">
        <f>IF(AND($A69&lt;&gt;"",入力シート!$O75&lt;&gt;""),入力シート!$O75,"")</f>
        <v/>
      </c>
      <c r="T69" s="2" t="str">
        <f>IF(AND($A69&lt;&gt;"",入力シート!$P75&lt;&gt;""),入力シート!$P75,"")</f>
        <v/>
      </c>
      <c r="U69" s="23" t="str">
        <f>IF(AND(入力シート!S75&gt;0,入力シート!V75&gt;0,入力シート!Y75&gt;0),4,"")</f>
        <v/>
      </c>
      <c r="V69" s="23" t="str">
        <f>IF(AND(入力シート!S75&gt;0,入力シート!V75&gt;0,入力シート!Y75&gt;0),5,"")</f>
        <v/>
      </c>
      <c r="W69" s="23" t="str">
        <f>IF(AND(入力シート!S75&gt;0,入力シート!V75&gt;0,入力シート!Y75&gt;0),6,"")</f>
        <v/>
      </c>
      <c r="X69" s="23" t="str">
        <f>IF(AND(入力シート!S75&gt;0,入力シート!V75&gt;0,入力シート!Y75&gt;0),入力シート!S75,"")</f>
        <v/>
      </c>
      <c r="Y69" s="23" t="str">
        <f>IF(AND(入力シート!S75&gt;0,入力シート!$V75&gt;0,入力シート!Y75&gt;0),入力シート!$V75,"")</f>
        <v/>
      </c>
      <c r="Z69" s="23" t="str">
        <f>IF(AND(入力シート!S75&gt;0,入力シート!V75&gt;0,入力シート!$Y75&gt;0),入力シート!$Y75,"")</f>
        <v/>
      </c>
      <c r="AA69" s="23" t="str">
        <f>IF(AND(入力シート!S75&gt;0,入力シート!V75&gt;0,入力シート!Y75&gt;0),入力シート!T75,"")</f>
        <v/>
      </c>
      <c r="AB69" s="23" t="str">
        <f>IF(AND(入力シート!S75&gt;0,入力シート!V75&gt;0,入力シート!Y75&gt;0),入力シート!$W75,"")</f>
        <v/>
      </c>
      <c r="AC69" s="23" t="str">
        <f>IF(AND(入力シート!S75&gt;0,入力シート!V75&gt;0,入力シート!Y75&gt;0),入力シート!$Z75,"")</f>
        <v/>
      </c>
      <c r="AD69" s="2" t="str">
        <f t="shared" si="7"/>
        <v/>
      </c>
      <c r="AE69" s="2" t="str">
        <f t="shared" si="7"/>
        <v/>
      </c>
      <c r="AF69" s="2" t="str">
        <f t="shared" si="8"/>
        <v/>
      </c>
      <c r="AG69" s="2" t="str">
        <f t="shared" si="9"/>
        <v/>
      </c>
      <c r="AH69" s="2" t="str">
        <f>IF(OR(AND(A69&lt;&gt;"",入力シート!Q75=1),AND(A69&lt;&gt;"",SUM(AD69:AF69)=0)),1,"")</f>
        <v/>
      </c>
      <c r="AI69" s="2" t="str">
        <f>IF(AND($AH69=1,入力シート!$AB75&lt;&gt;""),入力シート!$AB75,入力シート!$AA75)</f>
        <v/>
      </c>
      <c r="AU69" s="2" t="str">
        <f t="shared" si="10"/>
        <v/>
      </c>
    </row>
    <row r="70" spans="1:47" x14ac:dyDescent="0.4">
      <c r="A70" s="2" t="str">
        <f>IF(COUNTA(入力シート!$A76),入力シート!$A76,"")</f>
        <v/>
      </c>
      <c r="B70" s="2" t="str">
        <f>IF($A70="","",入力シート!$C76)</f>
        <v/>
      </c>
      <c r="C70" s="2" t="str">
        <f t="shared" si="6"/>
        <v/>
      </c>
      <c r="D70" s="2" t="str">
        <f>IF($A70="","",IF(入力シート!$E76=1,2,3))</f>
        <v/>
      </c>
      <c r="E70" s="2" t="str">
        <f>IF($A70="","",入力シート!$D76)</f>
        <v/>
      </c>
      <c r="F70" s="2" t="str">
        <f>IF(OR($A70="",入力シート!F76=""),"",入力シート!$F76)</f>
        <v/>
      </c>
      <c r="I70" s="2" t="str">
        <f>IF(OR($A70="",入力シート!H76=""),"",入力シート!$H76)</f>
        <v/>
      </c>
      <c r="J70" s="2" t="str">
        <f>IF(AND($A70&lt;&gt;"",入力シート!$B76&lt;&gt;""),入力シート!$B76,"")</f>
        <v/>
      </c>
      <c r="N70" s="2" t="str">
        <f>IF(AND($A70&lt;&gt;"",入力シート!$J76&lt;&gt;""),入力シート!$J76,"")</f>
        <v/>
      </c>
      <c r="O70" s="2" t="str">
        <f>IF(AND($A70&lt;&gt;"",入力シート!$K76&lt;&gt;""),入力シート!$K76,"")</f>
        <v/>
      </c>
      <c r="P70" s="2" t="str">
        <f>IF(AND($A70&lt;&gt;"",入力シート!$L76&lt;&gt;""),入力シート!$L76,"")</f>
        <v/>
      </c>
      <c r="Q70" s="2" t="str">
        <f>IF(AND($A70&lt;&gt;"",入力シート!$M76&lt;&gt;""),入力シート!$M76,"")</f>
        <v/>
      </c>
      <c r="R70" s="2" t="str">
        <f>IF(AND($A70&lt;&gt;"",入力シート!$N76&lt;&gt;""),入力シート!$N76,"")</f>
        <v/>
      </c>
      <c r="S70" s="2" t="str">
        <f>IF(AND($A70&lt;&gt;"",入力シート!$O76&lt;&gt;""),入力シート!$O76,"")</f>
        <v/>
      </c>
      <c r="T70" s="2" t="str">
        <f>IF(AND($A70&lt;&gt;"",入力シート!$P76&lt;&gt;""),入力シート!$P76,"")</f>
        <v/>
      </c>
      <c r="U70" s="23" t="str">
        <f>IF(AND(入力シート!S76&gt;0,入力シート!V76&gt;0,入力シート!Y76&gt;0),4,"")</f>
        <v/>
      </c>
      <c r="V70" s="23" t="str">
        <f>IF(AND(入力シート!S76&gt;0,入力シート!V76&gt;0,入力シート!Y76&gt;0),5,"")</f>
        <v/>
      </c>
      <c r="W70" s="23" t="str">
        <f>IF(AND(入力シート!S76&gt;0,入力シート!V76&gt;0,入力シート!Y76&gt;0),6,"")</f>
        <v/>
      </c>
      <c r="X70" s="23" t="str">
        <f>IF(AND(入力シート!S76&gt;0,入力シート!V76&gt;0,入力シート!Y76&gt;0),入力シート!S76,"")</f>
        <v/>
      </c>
      <c r="Y70" s="23" t="str">
        <f>IF(AND(入力シート!S76&gt;0,入力シート!$V76&gt;0,入力シート!Y76&gt;0),入力シート!$V76,"")</f>
        <v/>
      </c>
      <c r="Z70" s="23" t="str">
        <f>IF(AND(入力シート!S76&gt;0,入力シート!V76&gt;0,入力シート!$Y76&gt;0),入力シート!$Y76,"")</f>
        <v/>
      </c>
      <c r="AA70" s="23" t="str">
        <f>IF(AND(入力シート!S76&gt;0,入力シート!V76&gt;0,入力シート!Y76&gt;0),入力シート!T76,"")</f>
        <v/>
      </c>
      <c r="AB70" s="23" t="str">
        <f>IF(AND(入力シート!S76&gt;0,入力シート!V76&gt;0,入力シート!Y76&gt;0),入力シート!$W76,"")</f>
        <v/>
      </c>
      <c r="AC70" s="23" t="str">
        <f>IF(AND(入力シート!S76&gt;0,入力シート!V76&gt;0,入力シート!Y76&gt;0),入力シート!$Z76,"")</f>
        <v/>
      </c>
      <c r="AD70" s="2" t="str">
        <f t="shared" si="7"/>
        <v/>
      </c>
      <c r="AE70" s="2" t="str">
        <f t="shared" si="7"/>
        <v/>
      </c>
      <c r="AF70" s="2" t="str">
        <f t="shared" si="8"/>
        <v/>
      </c>
      <c r="AG70" s="2" t="str">
        <f t="shared" si="9"/>
        <v/>
      </c>
      <c r="AH70" s="2" t="str">
        <f>IF(OR(AND(A70&lt;&gt;"",入力シート!Q76=1),AND(A70&lt;&gt;"",SUM(AD70:AF70)=0)),1,"")</f>
        <v/>
      </c>
      <c r="AI70" s="2" t="str">
        <f>IF(AND($AH70=1,入力シート!$AB76&lt;&gt;""),入力シート!$AB76,入力シート!$AA76)</f>
        <v/>
      </c>
      <c r="AU70" s="2" t="str">
        <f t="shared" si="10"/>
        <v/>
      </c>
    </row>
    <row r="71" spans="1:47" x14ac:dyDescent="0.4">
      <c r="A71" s="2" t="str">
        <f>IF(COUNTA(入力シート!$A77),入力シート!$A77,"")</f>
        <v/>
      </c>
      <c r="B71" s="2" t="str">
        <f>IF($A71="","",入力シート!$C77)</f>
        <v/>
      </c>
      <c r="C71" s="2" t="str">
        <f t="shared" si="6"/>
        <v/>
      </c>
      <c r="D71" s="2" t="str">
        <f>IF($A71="","",IF(入力シート!$E77=1,2,3))</f>
        <v/>
      </c>
      <c r="E71" s="2" t="str">
        <f>IF($A71="","",入力シート!$D77)</f>
        <v/>
      </c>
      <c r="F71" s="2" t="str">
        <f>IF(OR($A71="",入力シート!F77=""),"",入力シート!$F77)</f>
        <v/>
      </c>
      <c r="I71" s="2" t="str">
        <f>IF(OR($A71="",入力シート!H77=""),"",入力シート!$H77)</f>
        <v/>
      </c>
      <c r="J71" s="2" t="str">
        <f>IF(AND($A71&lt;&gt;"",入力シート!$B77&lt;&gt;""),入力シート!$B77,"")</f>
        <v/>
      </c>
      <c r="N71" s="2" t="str">
        <f>IF(AND($A71&lt;&gt;"",入力シート!$J77&lt;&gt;""),入力シート!$J77,"")</f>
        <v/>
      </c>
      <c r="O71" s="2" t="str">
        <f>IF(AND($A71&lt;&gt;"",入力シート!$K77&lt;&gt;""),入力シート!$K77,"")</f>
        <v/>
      </c>
      <c r="P71" s="2" t="str">
        <f>IF(AND($A71&lt;&gt;"",入力シート!$L77&lt;&gt;""),入力シート!$L77,"")</f>
        <v/>
      </c>
      <c r="Q71" s="2" t="str">
        <f>IF(AND($A71&lt;&gt;"",入力シート!$M77&lt;&gt;""),入力シート!$M77,"")</f>
        <v/>
      </c>
      <c r="R71" s="2" t="str">
        <f>IF(AND($A71&lt;&gt;"",入力シート!$N77&lt;&gt;""),入力シート!$N77,"")</f>
        <v/>
      </c>
      <c r="S71" s="2" t="str">
        <f>IF(AND($A71&lt;&gt;"",入力シート!$O77&lt;&gt;""),入力シート!$O77,"")</f>
        <v/>
      </c>
      <c r="T71" s="2" t="str">
        <f>IF(AND($A71&lt;&gt;"",入力シート!$P77&lt;&gt;""),入力シート!$P77,"")</f>
        <v/>
      </c>
      <c r="U71" s="23" t="str">
        <f>IF(AND(入力シート!S77&gt;0,入力シート!V77&gt;0,入力シート!Y77&gt;0),4,"")</f>
        <v/>
      </c>
      <c r="V71" s="23" t="str">
        <f>IF(AND(入力シート!S77&gt;0,入力シート!V77&gt;0,入力シート!Y77&gt;0),5,"")</f>
        <v/>
      </c>
      <c r="W71" s="23" t="str">
        <f>IF(AND(入力シート!S77&gt;0,入力シート!V77&gt;0,入力シート!Y77&gt;0),6,"")</f>
        <v/>
      </c>
      <c r="X71" s="23" t="str">
        <f>IF(AND(入力シート!S77&gt;0,入力シート!V77&gt;0,入力シート!Y77&gt;0),入力シート!S77,"")</f>
        <v/>
      </c>
      <c r="Y71" s="23" t="str">
        <f>IF(AND(入力シート!S77&gt;0,入力シート!$V77&gt;0,入力シート!Y77&gt;0),入力シート!$V77,"")</f>
        <v/>
      </c>
      <c r="Z71" s="23" t="str">
        <f>IF(AND(入力シート!S77&gt;0,入力シート!V77&gt;0,入力シート!$Y77&gt;0),入力シート!$Y77,"")</f>
        <v/>
      </c>
      <c r="AA71" s="23" t="str">
        <f>IF(AND(入力シート!S77&gt;0,入力シート!V77&gt;0,入力シート!Y77&gt;0),入力シート!T77,"")</f>
        <v/>
      </c>
      <c r="AB71" s="23" t="str">
        <f>IF(AND(入力シート!S77&gt;0,入力シート!V77&gt;0,入力シート!Y77&gt;0),入力シート!$W77,"")</f>
        <v/>
      </c>
      <c r="AC71" s="23" t="str">
        <f>IF(AND(入力シート!S77&gt;0,入力シート!V77&gt;0,入力シート!Y77&gt;0),入力シート!$Z77,"")</f>
        <v/>
      </c>
      <c r="AD71" s="2" t="str">
        <f t="shared" si="7"/>
        <v/>
      </c>
      <c r="AE71" s="2" t="str">
        <f t="shared" si="7"/>
        <v/>
      </c>
      <c r="AF71" s="2" t="str">
        <f t="shared" si="8"/>
        <v/>
      </c>
      <c r="AG71" s="2" t="str">
        <f t="shared" si="9"/>
        <v/>
      </c>
      <c r="AH71" s="2" t="str">
        <f>IF(OR(AND(A71&lt;&gt;"",入力シート!Q77=1),AND(A71&lt;&gt;"",SUM(AD71:AF71)=0)),1,"")</f>
        <v/>
      </c>
      <c r="AI71" s="2" t="str">
        <f>IF(AND($AH71=1,入力シート!$AB77&lt;&gt;""),入力シート!$AB77,入力シート!$AA77)</f>
        <v/>
      </c>
      <c r="AU71" s="2" t="str">
        <f t="shared" si="10"/>
        <v/>
      </c>
    </row>
    <row r="72" spans="1:47" x14ac:dyDescent="0.4">
      <c r="A72" s="2" t="str">
        <f>IF(COUNTA(入力シート!$A78),入力シート!$A78,"")</f>
        <v/>
      </c>
      <c r="B72" s="2" t="str">
        <f>IF($A72="","",入力シート!$C78)</f>
        <v/>
      </c>
      <c r="C72" s="2" t="str">
        <f t="shared" si="6"/>
        <v/>
      </c>
      <c r="D72" s="2" t="str">
        <f>IF($A72="","",IF(入力シート!$E78=1,2,3))</f>
        <v/>
      </c>
      <c r="E72" s="2" t="str">
        <f>IF($A72="","",入力シート!$D78)</f>
        <v/>
      </c>
      <c r="F72" s="2" t="str">
        <f>IF(OR($A72="",入力シート!F78=""),"",入力シート!$F78)</f>
        <v/>
      </c>
      <c r="I72" s="2" t="str">
        <f>IF(OR($A72="",入力シート!H78=""),"",入力シート!$H78)</f>
        <v/>
      </c>
      <c r="J72" s="2" t="str">
        <f>IF(AND($A72&lt;&gt;"",入力シート!$B78&lt;&gt;""),入力シート!$B78,"")</f>
        <v/>
      </c>
      <c r="N72" s="2" t="str">
        <f>IF(AND($A72&lt;&gt;"",入力シート!$J78&lt;&gt;""),入力シート!$J78,"")</f>
        <v/>
      </c>
      <c r="O72" s="2" t="str">
        <f>IF(AND($A72&lt;&gt;"",入力シート!$K78&lt;&gt;""),入力シート!$K78,"")</f>
        <v/>
      </c>
      <c r="P72" s="2" t="str">
        <f>IF(AND($A72&lt;&gt;"",入力シート!$L78&lt;&gt;""),入力シート!$L78,"")</f>
        <v/>
      </c>
      <c r="Q72" s="2" t="str">
        <f>IF(AND($A72&lt;&gt;"",入力シート!$M78&lt;&gt;""),入力シート!$M78,"")</f>
        <v/>
      </c>
      <c r="R72" s="2" t="str">
        <f>IF(AND($A72&lt;&gt;"",入力シート!$N78&lt;&gt;""),入力シート!$N78,"")</f>
        <v/>
      </c>
      <c r="S72" s="2" t="str">
        <f>IF(AND($A72&lt;&gt;"",入力シート!$O78&lt;&gt;""),入力シート!$O78,"")</f>
        <v/>
      </c>
      <c r="T72" s="2" t="str">
        <f>IF(AND($A72&lt;&gt;"",入力シート!$P78&lt;&gt;""),入力シート!$P78,"")</f>
        <v/>
      </c>
      <c r="U72" s="23" t="str">
        <f>IF(AND(入力シート!S78&gt;0,入力シート!V78&gt;0,入力シート!Y78&gt;0),4,"")</f>
        <v/>
      </c>
      <c r="V72" s="23" t="str">
        <f>IF(AND(入力シート!S78&gt;0,入力シート!V78&gt;0,入力シート!Y78&gt;0),5,"")</f>
        <v/>
      </c>
      <c r="W72" s="23" t="str">
        <f>IF(AND(入力シート!S78&gt;0,入力シート!V78&gt;0,入力シート!Y78&gt;0),6,"")</f>
        <v/>
      </c>
      <c r="X72" s="23" t="str">
        <f>IF(AND(入力シート!S78&gt;0,入力シート!V78&gt;0,入力シート!Y78&gt;0),入力シート!S78,"")</f>
        <v/>
      </c>
      <c r="Y72" s="23" t="str">
        <f>IF(AND(入力シート!S78&gt;0,入力シート!$V78&gt;0,入力シート!Y78&gt;0),入力シート!$V78,"")</f>
        <v/>
      </c>
      <c r="Z72" s="23" t="str">
        <f>IF(AND(入力シート!S78&gt;0,入力シート!V78&gt;0,入力シート!$Y78&gt;0),入力シート!$Y78,"")</f>
        <v/>
      </c>
      <c r="AA72" s="23" t="str">
        <f>IF(AND(入力シート!S78&gt;0,入力シート!V78&gt;0,入力シート!Y78&gt;0),入力シート!T78,"")</f>
        <v/>
      </c>
      <c r="AB72" s="23" t="str">
        <f>IF(AND(入力シート!S78&gt;0,入力シート!V78&gt;0,入力シート!Y78&gt;0),入力シート!$W78,"")</f>
        <v/>
      </c>
      <c r="AC72" s="23" t="str">
        <f>IF(AND(入力シート!S78&gt;0,入力シート!V78&gt;0,入力シート!Y78&gt;0),入力シート!$Z78,"")</f>
        <v/>
      </c>
      <c r="AD72" s="2" t="str">
        <f t="shared" si="7"/>
        <v/>
      </c>
      <c r="AE72" s="2" t="str">
        <f t="shared" si="7"/>
        <v/>
      </c>
      <c r="AF72" s="2" t="str">
        <f t="shared" si="8"/>
        <v/>
      </c>
      <c r="AG72" s="2" t="str">
        <f t="shared" si="9"/>
        <v/>
      </c>
      <c r="AH72" s="2" t="str">
        <f>IF(OR(AND(A72&lt;&gt;"",入力シート!Q78=1),AND(A72&lt;&gt;"",SUM(AD72:AF72)=0)),1,"")</f>
        <v/>
      </c>
      <c r="AI72" s="2" t="str">
        <f>IF(AND($AH72=1,入力シート!$AB78&lt;&gt;""),入力シート!$AB78,入力シート!$AA78)</f>
        <v/>
      </c>
      <c r="AU72" s="2" t="str">
        <f t="shared" si="10"/>
        <v/>
      </c>
    </row>
    <row r="73" spans="1:47" x14ac:dyDescent="0.4">
      <c r="A73" s="2" t="str">
        <f>IF(COUNTA(入力シート!$A79),入力シート!$A79,"")</f>
        <v/>
      </c>
      <c r="B73" s="2" t="str">
        <f>IF($A73="","",入力シート!$C79)</f>
        <v/>
      </c>
      <c r="C73" s="2" t="str">
        <f t="shared" si="6"/>
        <v/>
      </c>
      <c r="D73" s="2" t="str">
        <f>IF($A73="","",IF(入力シート!$E79=1,2,3))</f>
        <v/>
      </c>
      <c r="E73" s="2" t="str">
        <f>IF($A73="","",入力シート!$D79)</f>
        <v/>
      </c>
      <c r="F73" s="2" t="str">
        <f>IF(OR($A73="",入力シート!F79=""),"",入力シート!$F79)</f>
        <v/>
      </c>
      <c r="I73" s="2" t="str">
        <f>IF(OR($A73="",入力シート!H79=""),"",入力シート!$H79)</f>
        <v/>
      </c>
      <c r="J73" s="2" t="str">
        <f>IF(AND($A73&lt;&gt;"",入力シート!$B79&lt;&gt;""),入力シート!$B79,"")</f>
        <v/>
      </c>
      <c r="N73" s="2" t="str">
        <f>IF(AND($A73&lt;&gt;"",入力シート!$J79&lt;&gt;""),入力シート!$J79,"")</f>
        <v/>
      </c>
      <c r="O73" s="2" t="str">
        <f>IF(AND($A73&lt;&gt;"",入力シート!$K79&lt;&gt;""),入力シート!$K79,"")</f>
        <v/>
      </c>
      <c r="P73" s="2" t="str">
        <f>IF(AND($A73&lt;&gt;"",入力シート!$L79&lt;&gt;""),入力シート!$L79,"")</f>
        <v/>
      </c>
      <c r="Q73" s="2" t="str">
        <f>IF(AND($A73&lt;&gt;"",入力シート!$M79&lt;&gt;""),入力シート!$M79,"")</f>
        <v/>
      </c>
      <c r="R73" s="2" t="str">
        <f>IF(AND($A73&lt;&gt;"",入力シート!$N79&lt;&gt;""),入力シート!$N79,"")</f>
        <v/>
      </c>
      <c r="S73" s="2" t="str">
        <f>IF(AND($A73&lt;&gt;"",入力シート!$O79&lt;&gt;""),入力シート!$O79,"")</f>
        <v/>
      </c>
      <c r="T73" s="2" t="str">
        <f>IF(AND($A73&lt;&gt;"",入力シート!$P79&lt;&gt;""),入力シート!$P79,"")</f>
        <v/>
      </c>
      <c r="U73" s="23" t="str">
        <f>IF(AND(入力シート!S79&gt;0,入力シート!V79&gt;0,入力シート!Y79&gt;0),4,"")</f>
        <v/>
      </c>
      <c r="V73" s="23" t="str">
        <f>IF(AND(入力シート!S79&gt;0,入力シート!V79&gt;0,入力シート!Y79&gt;0),5,"")</f>
        <v/>
      </c>
      <c r="W73" s="23" t="str">
        <f>IF(AND(入力シート!S79&gt;0,入力シート!V79&gt;0,入力シート!Y79&gt;0),6,"")</f>
        <v/>
      </c>
      <c r="X73" s="23" t="str">
        <f>IF(AND(入力シート!S79&gt;0,入力シート!V79&gt;0,入力シート!Y79&gt;0),入力シート!S79,"")</f>
        <v/>
      </c>
      <c r="Y73" s="23" t="str">
        <f>IF(AND(入力シート!S79&gt;0,入力シート!$V79&gt;0,入力シート!Y79&gt;0),入力シート!$V79,"")</f>
        <v/>
      </c>
      <c r="Z73" s="23" t="str">
        <f>IF(AND(入力シート!S79&gt;0,入力シート!V79&gt;0,入力シート!$Y79&gt;0),入力シート!$Y79,"")</f>
        <v/>
      </c>
      <c r="AA73" s="23" t="str">
        <f>IF(AND(入力シート!S79&gt;0,入力シート!V79&gt;0,入力シート!Y79&gt;0),入力シート!T79,"")</f>
        <v/>
      </c>
      <c r="AB73" s="23" t="str">
        <f>IF(AND(入力シート!S79&gt;0,入力シート!V79&gt;0,入力シート!Y79&gt;0),入力シート!$W79,"")</f>
        <v/>
      </c>
      <c r="AC73" s="23" t="str">
        <f>IF(AND(入力シート!S79&gt;0,入力シート!V79&gt;0,入力シート!Y79&gt;0),入力シート!$Z79,"")</f>
        <v/>
      </c>
      <c r="AD73" s="2" t="str">
        <f t="shared" si="7"/>
        <v/>
      </c>
      <c r="AE73" s="2" t="str">
        <f t="shared" si="7"/>
        <v/>
      </c>
      <c r="AF73" s="2" t="str">
        <f t="shared" si="8"/>
        <v/>
      </c>
      <c r="AG73" s="2" t="str">
        <f t="shared" si="9"/>
        <v/>
      </c>
      <c r="AH73" s="2" t="str">
        <f>IF(OR(AND(A73&lt;&gt;"",入力シート!Q79=1),AND(A73&lt;&gt;"",SUM(AD73:AF73)=0)),1,"")</f>
        <v/>
      </c>
      <c r="AI73" s="2" t="str">
        <f>IF(AND($AH73=1,入力シート!$AB79&lt;&gt;""),入力シート!$AB79,入力シート!$AA79)</f>
        <v/>
      </c>
      <c r="AU73" s="2" t="str">
        <f t="shared" si="10"/>
        <v/>
      </c>
    </row>
    <row r="74" spans="1:47" x14ac:dyDescent="0.4">
      <c r="A74" s="2" t="str">
        <f>IF(COUNTA(入力シート!$A80),入力シート!$A80,"")</f>
        <v/>
      </c>
      <c r="B74" s="2" t="str">
        <f>IF($A74="","",入力シート!$C80)</f>
        <v/>
      </c>
      <c r="C74" s="2" t="str">
        <f t="shared" si="6"/>
        <v/>
      </c>
      <c r="D74" s="2" t="str">
        <f>IF($A74="","",IF(入力シート!$E80=1,2,3))</f>
        <v/>
      </c>
      <c r="E74" s="2" t="str">
        <f>IF($A74="","",入力シート!$D80)</f>
        <v/>
      </c>
      <c r="F74" s="2" t="str">
        <f>IF(OR($A74="",入力シート!F80=""),"",入力シート!$F80)</f>
        <v/>
      </c>
      <c r="I74" s="2" t="str">
        <f>IF(OR($A74="",入力シート!H80=""),"",入力シート!$H80)</f>
        <v/>
      </c>
      <c r="J74" s="2" t="str">
        <f>IF(AND($A74&lt;&gt;"",入力シート!$B80&lt;&gt;""),入力シート!$B80,"")</f>
        <v/>
      </c>
      <c r="N74" s="2" t="str">
        <f>IF(AND($A74&lt;&gt;"",入力シート!$J80&lt;&gt;""),入力シート!$J80,"")</f>
        <v/>
      </c>
      <c r="O74" s="2" t="str">
        <f>IF(AND($A74&lt;&gt;"",入力シート!$K80&lt;&gt;""),入力シート!$K80,"")</f>
        <v/>
      </c>
      <c r="P74" s="2" t="str">
        <f>IF(AND($A74&lt;&gt;"",入力シート!$L80&lt;&gt;""),入力シート!$L80,"")</f>
        <v/>
      </c>
      <c r="Q74" s="2" t="str">
        <f>IF(AND($A74&lt;&gt;"",入力シート!$M80&lt;&gt;""),入力シート!$M80,"")</f>
        <v/>
      </c>
      <c r="R74" s="2" t="str">
        <f>IF(AND($A74&lt;&gt;"",入力シート!$N80&lt;&gt;""),入力シート!$N80,"")</f>
        <v/>
      </c>
      <c r="S74" s="2" t="str">
        <f>IF(AND($A74&lt;&gt;"",入力シート!$O80&lt;&gt;""),入力シート!$O80,"")</f>
        <v/>
      </c>
      <c r="T74" s="2" t="str">
        <f>IF(AND($A74&lt;&gt;"",入力シート!$P80&lt;&gt;""),入力シート!$P80,"")</f>
        <v/>
      </c>
      <c r="U74" s="23" t="str">
        <f>IF(AND(入力シート!S80&gt;0,入力シート!V80&gt;0,入力シート!Y80&gt;0),4,"")</f>
        <v/>
      </c>
      <c r="V74" s="23" t="str">
        <f>IF(AND(入力シート!S80&gt;0,入力シート!V80&gt;0,入力シート!Y80&gt;0),5,"")</f>
        <v/>
      </c>
      <c r="W74" s="23" t="str">
        <f>IF(AND(入力シート!S80&gt;0,入力シート!V80&gt;0,入力シート!Y80&gt;0),6,"")</f>
        <v/>
      </c>
      <c r="X74" s="23" t="str">
        <f>IF(AND(入力シート!S80&gt;0,入力シート!V80&gt;0,入力シート!Y80&gt;0),入力シート!S80,"")</f>
        <v/>
      </c>
      <c r="Y74" s="23" t="str">
        <f>IF(AND(入力シート!S80&gt;0,入力シート!$V80&gt;0,入力シート!Y80&gt;0),入力シート!$V80,"")</f>
        <v/>
      </c>
      <c r="Z74" s="23" t="str">
        <f>IF(AND(入力シート!S80&gt;0,入力シート!V80&gt;0,入力シート!$Y80&gt;0),入力シート!$Y80,"")</f>
        <v/>
      </c>
      <c r="AA74" s="23" t="str">
        <f>IF(AND(入力シート!S80&gt;0,入力シート!V80&gt;0,入力シート!Y80&gt;0),入力シート!T80,"")</f>
        <v/>
      </c>
      <c r="AB74" s="23" t="str">
        <f>IF(AND(入力シート!S80&gt;0,入力シート!V80&gt;0,入力シート!Y80&gt;0),入力シート!$W80,"")</f>
        <v/>
      </c>
      <c r="AC74" s="23" t="str">
        <f>IF(AND(入力シート!S80&gt;0,入力シート!V80&gt;0,入力シート!Y80&gt;0),入力シート!$Z80,"")</f>
        <v/>
      </c>
      <c r="AD74" s="2" t="str">
        <f t="shared" si="7"/>
        <v/>
      </c>
      <c r="AE74" s="2" t="str">
        <f t="shared" si="7"/>
        <v/>
      </c>
      <c r="AF74" s="2" t="str">
        <f t="shared" si="8"/>
        <v/>
      </c>
      <c r="AG74" s="2" t="str">
        <f t="shared" si="9"/>
        <v/>
      </c>
      <c r="AH74" s="2" t="str">
        <f>IF(OR(AND(A74&lt;&gt;"",入力シート!Q80=1),AND(A74&lt;&gt;"",SUM(AD74:AF74)=0)),1,"")</f>
        <v/>
      </c>
      <c r="AI74" s="2" t="str">
        <f>IF(AND($AH74=1,入力シート!$AB80&lt;&gt;""),入力シート!$AB80,入力シート!$AA80)</f>
        <v/>
      </c>
      <c r="AU74" s="2" t="str">
        <f t="shared" si="10"/>
        <v/>
      </c>
    </row>
    <row r="75" spans="1:47" x14ac:dyDescent="0.4">
      <c r="A75" s="2" t="str">
        <f>IF(COUNTA(入力シート!$A81),入力シート!$A81,"")</f>
        <v/>
      </c>
      <c r="B75" s="2" t="str">
        <f>IF($A75="","",入力シート!$C81)</f>
        <v/>
      </c>
      <c r="C75" s="2" t="str">
        <f t="shared" si="6"/>
        <v/>
      </c>
      <c r="D75" s="2" t="str">
        <f>IF($A75="","",IF(入力シート!$E81=1,2,3))</f>
        <v/>
      </c>
      <c r="E75" s="2" t="str">
        <f>IF($A75="","",入力シート!$D81)</f>
        <v/>
      </c>
      <c r="F75" s="2" t="str">
        <f>IF(OR($A75="",入力シート!F81=""),"",入力シート!$F81)</f>
        <v/>
      </c>
      <c r="I75" s="2" t="str">
        <f>IF(OR($A75="",入力シート!H81=""),"",入力シート!$H81)</f>
        <v/>
      </c>
      <c r="J75" s="2" t="str">
        <f>IF(AND($A75&lt;&gt;"",入力シート!$B81&lt;&gt;""),入力シート!$B81,"")</f>
        <v/>
      </c>
      <c r="N75" s="2" t="str">
        <f>IF(AND($A75&lt;&gt;"",入力シート!$J81&lt;&gt;""),入力シート!$J81,"")</f>
        <v/>
      </c>
      <c r="O75" s="2" t="str">
        <f>IF(AND($A75&lt;&gt;"",入力シート!$K81&lt;&gt;""),入力シート!$K81,"")</f>
        <v/>
      </c>
      <c r="P75" s="2" t="str">
        <f>IF(AND($A75&lt;&gt;"",入力シート!$L81&lt;&gt;""),入力シート!$L81,"")</f>
        <v/>
      </c>
      <c r="Q75" s="2" t="str">
        <f>IF(AND($A75&lt;&gt;"",入力シート!$M81&lt;&gt;""),入力シート!$M81,"")</f>
        <v/>
      </c>
      <c r="R75" s="2" t="str">
        <f>IF(AND($A75&lt;&gt;"",入力シート!$N81&lt;&gt;""),入力シート!$N81,"")</f>
        <v/>
      </c>
      <c r="S75" s="2" t="str">
        <f>IF(AND($A75&lt;&gt;"",入力シート!$O81&lt;&gt;""),入力シート!$O81,"")</f>
        <v/>
      </c>
      <c r="T75" s="2" t="str">
        <f>IF(AND($A75&lt;&gt;"",入力シート!$P81&lt;&gt;""),入力シート!$P81,"")</f>
        <v/>
      </c>
      <c r="U75" s="23" t="str">
        <f>IF(AND(入力シート!S81&gt;0,入力シート!V81&gt;0,入力シート!Y81&gt;0),4,"")</f>
        <v/>
      </c>
      <c r="V75" s="23" t="str">
        <f>IF(AND(入力シート!S81&gt;0,入力シート!V81&gt;0,入力シート!Y81&gt;0),5,"")</f>
        <v/>
      </c>
      <c r="W75" s="23" t="str">
        <f>IF(AND(入力シート!S81&gt;0,入力シート!V81&gt;0,入力シート!Y81&gt;0),6,"")</f>
        <v/>
      </c>
      <c r="X75" s="23" t="str">
        <f>IF(AND(入力シート!S81&gt;0,入力シート!V81&gt;0,入力シート!Y81&gt;0),入力シート!S81,"")</f>
        <v/>
      </c>
      <c r="Y75" s="23" t="str">
        <f>IF(AND(入力シート!S81&gt;0,入力シート!$V81&gt;0,入力シート!Y81&gt;0),入力シート!$V81,"")</f>
        <v/>
      </c>
      <c r="Z75" s="23" t="str">
        <f>IF(AND(入力シート!S81&gt;0,入力シート!V81&gt;0,入力シート!$Y81&gt;0),入力シート!$Y81,"")</f>
        <v/>
      </c>
      <c r="AA75" s="23" t="str">
        <f>IF(AND(入力シート!S81&gt;0,入力シート!V81&gt;0,入力シート!Y81&gt;0),入力シート!T81,"")</f>
        <v/>
      </c>
      <c r="AB75" s="23" t="str">
        <f>IF(AND(入力シート!S81&gt;0,入力シート!V81&gt;0,入力シート!Y81&gt;0),入力シート!$W81,"")</f>
        <v/>
      </c>
      <c r="AC75" s="23" t="str">
        <f>IF(AND(入力シート!S81&gt;0,入力シート!V81&gt;0,入力シート!Y81&gt;0),入力シート!$Z81,"")</f>
        <v/>
      </c>
      <c r="AD75" s="2" t="str">
        <f t="shared" si="7"/>
        <v/>
      </c>
      <c r="AE75" s="2" t="str">
        <f t="shared" si="7"/>
        <v/>
      </c>
      <c r="AF75" s="2" t="str">
        <f t="shared" si="8"/>
        <v/>
      </c>
      <c r="AG75" s="2" t="str">
        <f t="shared" si="9"/>
        <v/>
      </c>
      <c r="AH75" s="2" t="str">
        <f>IF(OR(AND(A75&lt;&gt;"",入力シート!Q81=1),AND(A75&lt;&gt;"",SUM(AD75:AF75)=0)),1,"")</f>
        <v/>
      </c>
      <c r="AI75" s="2" t="str">
        <f>IF(AND($AH75=1,入力シート!$AB81&lt;&gt;""),入力シート!$AB81,入力シート!$AA81)</f>
        <v/>
      </c>
      <c r="AU75" s="2" t="str">
        <f t="shared" si="10"/>
        <v/>
      </c>
    </row>
    <row r="76" spans="1:47" x14ac:dyDescent="0.4">
      <c r="A76" s="2" t="str">
        <f>IF(COUNTA(入力シート!$A82),入力シート!$A82,"")</f>
        <v/>
      </c>
      <c r="B76" s="2" t="str">
        <f>IF($A76="","",入力シート!$C82)</f>
        <v/>
      </c>
      <c r="C76" s="2" t="str">
        <f t="shared" si="6"/>
        <v/>
      </c>
      <c r="D76" s="2" t="str">
        <f>IF($A76="","",IF(入力シート!$E82=1,2,3))</f>
        <v/>
      </c>
      <c r="E76" s="2" t="str">
        <f>IF($A76="","",入力シート!$D82)</f>
        <v/>
      </c>
      <c r="F76" s="2" t="str">
        <f>IF(OR($A76="",入力シート!F82=""),"",入力シート!$F82)</f>
        <v/>
      </c>
      <c r="I76" s="2" t="str">
        <f>IF(OR($A76="",入力シート!H82=""),"",入力シート!$H82)</f>
        <v/>
      </c>
      <c r="J76" s="2" t="str">
        <f>IF(AND($A76&lt;&gt;"",入力シート!$B82&lt;&gt;""),入力シート!$B82,"")</f>
        <v/>
      </c>
      <c r="N76" s="2" t="str">
        <f>IF(AND($A76&lt;&gt;"",入力シート!$J82&lt;&gt;""),入力シート!$J82,"")</f>
        <v/>
      </c>
      <c r="O76" s="2" t="str">
        <f>IF(AND($A76&lt;&gt;"",入力シート!$K82&lt;&gt;""),入力シート!$K82,"")</f>
        <v/>
      </c>
      <c r="P76" s="2" t="str">
        <f>IF(AND($A76&lt;&gt;"",入力シート!$L82&lt;&gt;""),入力シート!$L82,"")</f>
        <v/>
      </c>
      <c r="Q76" s="2" t="str">
        <f>IF(AND($A76&lt;&gt;"",入力シート!$M82&lt;&gt;""),入力シート!$M82,"")</f>
        <v/>
      </c>
      <c r="R76" s="2" t="str">
        <f>IF(AND($A76&lt;&gt;"",入力シート!$N82&lt;&gt;""),入力シート!$N82,"")</f>
        <v/>
      </c>
      <c r="S76" s="2" t="str">
        <f>IF(AND($A76&lt;&gt;"",入力シート!$O82&lt;&gt;""),入力シート!$O82,"")</f>
        <v/>
      </c>
      <c r="T76" s="2" t="str">
        <f>IF(AND($A76&lt;&gt;"",入力シート!$P82&lt;&gt;""),入力シート!$P82,"")</f>
        <v/>
      </c>
      <c r="U76" s="23" t="str">
        <f>IF(AND(入力シート!S82&gt;0,入力シート!V82&gt;0,入力シート!Y82&gt;0),4,"")</f>
        <v/>
      </c>
      <c r="V76" s="23" t="str">
        <f>IF(AND(入力シート!S82&gt;0,入力シート!V82&gt;0,入力シート!Y82&gt;0),5,"")</f>
        <v/>
      </c>
      <c r="W76" s="23" t="str">
        <f>IF(AND(入力シート!S82&gt;0,入力シート!V82&gt;0,入力シート!Y82&gt;0),6,"")</f>
        <v/>
      </c>
      <c r="X76" s="23" t="str">
        <f>IF(AND(入力シート!S82&gt;0,入力シート!V82&gt;0,入力シート!Y82&gt;0),入力シート!S82,"")</f>
        <v/>
      </c>
      <c r="Y76" s="23" t="str">
        <f>IF(AND(入力シート!S82&gt;0,入力シート!$V82&gt;0,入力シート!Y82&gt;0),入力シート!$V82,"")</f>
        <v/>
      </c>
      <c r="Z76" s="23" t="str">
        <f>IF(AND(入力シート!S82&gt;0,入力シート!V82&gt;0,入力シート!$Y82&gt;0),入力シート!$Y82,"")</f>
        <v/>
      </c>
      <c r="AA76" s="23" t="str">
        <f>IF(AND(入力シート!S82&gt;0,入力シート!V82&gt;0,入力シート!Y82&gt;0),入力シート!T82,"")</f>
        <v/>
      </c>
      <c r="AB76" s="23" t="str">
        <f>IF(AND(入力シート!S82&gt;0,入力シート!V82&gt;0,入力シート!Y82&gt;0),入力シート!$W82,"")</f>
        <v/>
      </c>
      <c r="AC76" s="23" t="str">
        <f>IF(AND(入力シート!S82&gt;0,入力シート!V82&gt;0,入力シート!Y82&gt;0),入力シート!$Z82,"")</f>
        <v/>
      </c>
      <c r="AD76" s="2" t="str">
        <f t="shared" si="7"/>
        <v/>
      </c>
      <c r="AE76" s="2" t="str">
        <f t="shared" si="7"/>
        <v/>
      </c>
      <c r="AF76" s="2" t="str">
        <f t="shared" si="8"/>
        <v/>
      </c>
      <c r="AG76" s="2" t="str">
        <f t="shared" si="9"/>
        <v/>
      </c>
      <c r="AH76" s="2" t="str">
        <f>IF(OR(AND(A76&lt;&gt;"",入力シート!Q82=1),AND(A76&lt;&gt;"",SUM(AD76:AF76)=0)),1,"")</f>
        <v/>
      </c>
      <c r="AI76" s="2" t="str">
        <f>IF(AND($AH76=1,入力シート!$AB82&lt;&gt;""),入力シート!$AB82,入力シート!$AA82)</f>
        <v/>
      </c>
      <c r="AU76" s="2" t="str">
        <f t="shared" si="10"/>
        <v/>
      </c>
    </row>
    <row r="77" spans="1:47" x14ac:dyDescent="0.4">
      <c r="A77" s="2" t="str">
        <f>IF(COUNTA(入力シート!$A83),入力シート!$A83,"")</f>
        <v/>
      </c>
      <c r="B77" s="2" t="str">
        <f>IF($A77="","",入力シート!$C83)</f>
        <v/>
      </c>
      <c r="C77" s="2" t="str">
        <f t="shared" si="6"/>
        <v/>
      </c>
      <c r="D77" s="2" t="str">
        <f>IF($A77="","",IF(入力シート!$E83=1,2,3))</f>
        <v/>
      </c>
      <c r="E77" s="2" t="str">
        <f>IF($A77="","",入力シート!$D83)</f>
        <v/>
      </c>
      <c r="F77" s="2" t="str">
        <f>IF(OR($A77="",入力シート!F83=""),"",入力シート!$F83)</f>
        <v/>
      </c>
      <c r="I77" s="2" t="str">
        <f>IF(OR($A77="",入力シート!H83=""),"",入力シート!$H83)</f>
        <v/>
      </c>
      <c r="J77" s="2" t="str">
        <f>IF(AND($A77&lt;&gt;"",入力シート!$B83&lt;&gt;""),入力シート!$B83,"")</f>
        <v/>
      </c>
      <c r="N77" s="2" t="str">
        <f>IF(AND($A77&lt;&gt;"",入力シート!$J83&lt;&gt;""),入力シート!$J83,"")</f>
        <v/>
      </c>
      <c r="O77" s="2" t="str">
        <f>IF(AND($A77&lt;&gt;"",入力シート!$K83&lt;&gt;""),入力シート!$K83,"")</f>
        <v/>
      </c>
      <c r="P77" s="2" t="str">
        <f>IF(AND($A77&lt;&gt;"",入力シート!$L83&lt;&gt;""),入力シート!$L83,"")</f>
        <v/>
      </c>
      <c r="Q77" s="2" t="str">
        <f>IF(AND($A77&lt;&gt;"",入力シート!$M83&lt;&gt;""),入力シート!$M83,"")</f>
        <v/>
      </c>
      <c r="R77" s="2" t="str">
        <f>IF(AND($A77&lt;&gt;"",入力シート!$N83&lt;&gt;""),入力シート!$N83,"")</f>
        <v/>
      </c>
      <c r="S77" s="2" t="str">
        <f>IF(AND($A77&lt;&gt;"",入力シート!$O83&lt;&gt;""),入力シート!$O83,"")</f>
        <v/>
      </c>
      <c r="T77" s="2" t="str">
        <f>IF(AND($A77&lt;&gt;"",入力シート!$P83&lt;&gt;""),入力シート!$P83,"")</f>
        <v/>
      </c>
      <c r="U77" s="23" t="str">
        <f>IF(AND(入力シート!S83&gt;0,入力シート!V83&gt;0,入力シート!Y83&gt;0),4,"")</f>
        <v/>
      </c>
      <c r="V77" s="23" t="str">
        <f>IF(AND(入力シート!S83&gt;0,入力シート!V83&gt;0,入力シート!Y83&gt;0),5,"")</f>
        <v/>
      </c>
      <c r="W77" s="23" t="str">
        <f>IF(AND(入力シート!S83&gt;0,入力シート!V83&gt;0,入力シート!Y83&gt;0),6,"")</f>
        <v/>
      </c>
      <c r="X77" s="23" t="str">
        <f>IF(AND(入力シート!S83&gt;0,入力シート!V83&gt;0,入力シート!Y83&gt;0),入力シート!S83,"")</f>
        <v/>
      </c>
      <c r="Y77" s="23" t="str">
        <f>IF(AND(入力シート!S83&gt;0,入力シート!$V83&gt;0,入力シート!Y83&gt;0),入力シート!$V83,"")</f>
        <v/>
      </c>
      <c r="Z77" s="23" t="str">
        <f>IF(AND(入力シート!S83&gt;0,入力シート!V83&gt;0,入力シート!$Y83&gt;0),入力シート!$Y83,"")</f>
        <v/>
      </c>
      <c r="AA77" s="23" t="str">
        <f>IF(AND(入力シート!S83&gt;0,入力シート!V83&gt;0,入力シート!Y83&gt;0),入力シート!T83,"")</f>
        <v/>
      </c>
      <c r="AB77" s="23" t="str">
        <f>IF(AND(入力シート!S83&gt;0,入力シート!V83&gt;0,入力シート!Y83&gt;0),入力シート!$W83,"")</f>
        <v/>
      </c>
      <c r="AC77" s="23" t="str">
        <f>IF(AND(入力シート!S83&gt;0,入力シート!V83&gt;0,入力シート!Y83&gt;0),入力シート!$Z83,"")</f>
        <v/>
      </c>
      <c r="AD77" s="2" t="str">
        <f t="shared" si="7"/>
        <v/>
      </c>
      <c r="AE77" s="2" t="str">
        <f t="shared" si="7"/>
        <v/>
      </c>
      <c r="AF77" s="2" t="str">
        <f t="shared" si="8"/>
        <v/>
      </c>
      <c r="AG77" s="2" t="str">
        <f t="shared" si="9"/>
        <v/>
      </c>
      <c r="AH77" s="2" t="str">
        <f>IF(OR(AND(A77&lt;&gt;"",入力シート!Q83=1),AND(A77&lt;&gt;"",SUM(AD77:AF77)=0)),1,"")</f>
        <v/>
      </c>
      <c r="AI77" s="2" t="str">
        <f>IF(AND($AH77=1,入力シート!$AB83&lt;&gt;""),入力シート!$AB83,入力シート!$AA83)</f>
        <v/>
      </c>
      <c r="AU77" s="2" t="str">
        <f t="shared" si="10"/>
        <v/>
      </c>
    </row>
    <row r="78" spans="1:47" x14ac:dyDescent="0.4">
      <c r="A78" s="2" t="str">
        <f>IF(COUNTA(入力シート!$A84),入力シート!$A84,"")</f>
        <v/>
      </c>
      <c r="B78" s="2" t="str">
        <f>IF($A78="","",入力シート!$C84)</f>
        <v/>
      </c>
      <c r="C78" s="2" t="str">
        <f t="shared" si="6"/>
        <v/>
      </c>
      <c r="D78" s="2" t="str">
        <f>IF($A78="","",IF(入力シート!$E84=1,2,3))</f>
        <v/>
      </c>
      <c r="E78" s="2" t="str">
        <f>IF($A78="","",入力シート!$D84)</f>
        <v/>
      </c>
      <c r="F78" s="2" t="str">
        <f>IF(OR($A78="",入力シート!F84=""),"",入力シート!$F84)</f>
        <v/>
      </c>
      <c r="I78" s="2" t="str">
        <f>IF(OR($A78="",入力シート!H84=""),"",入力シート!$H84)</f>
        <v/>
      </c>
      <c r="J78" s="2" t="str">
        <f>IF(AND($A78&lt;&gt;"",入力シート!$B84&lt;&gt;""),入力シート!$B84,"")</f>
        <v/>
      </c>
      <c r="N78" s="2" t="str">
        <f>IF(AND($A78&lt;&gt;"",入力シート!$J84&lt;&gt;""),入力シート!$J84,"")</f>
        <v/>
      </c>
      <c r="O78" s="2" t="str">
        <f>IF(AND($A78&lt;&gt;"",入力シート!$K84&lt;&gt;""),入力シート!$K84,"")</f>
        <v/>
      </c>
      <c r="P78" s="2" t="str">
        <f>IF(AND($A78&lt;&gt;"",入力シート!$L84&lt;&gt;""),入力シート!$L84,"")</f>
        <v/>
      </c>
      <c r="Q78" s="2" t="str">
        <f>IF(AND($A78&lt;&gt;"",入力シート!$M84&lt;&gt;""),入力シート!$M84,"")</f>
        <v/>
      </c>
      <c r="R78" s="2" t="str">
        <f>IF(AND($A78&lt;&gt;"",入力シート!$N84&lt;&gt;""),入力シート!$N84,"")</f>
        <v/>
      </c>
      <c r="S78" s="2" t="str">
        <f>IF(AND($A78&lt;&gt;"",入力シート!$O84&lt;&gt;""),入力シート!$O84,"")</f>
        <v/>
      </c>
      <c r="T78" s="2" t="str">
        <f>IF(AND($A78&lt;&gt;"",入力シート!$P84&lt;&gt;""),入力シート!$P84,"")</f>
        <v/>
      </c>
      <c r="U78" s="23" t="str">
        <f>IF(AND(入力シート!S84&gt;0,入力シート!V84&gt;0,入力シート!Y84&gt;0),4,"")</f>
        <v/>
      </c>
      <c r="V78" s="23" t="str">
        <f>IF(AND(入力シート!S84&gt;0,入力シート!V84&gt;0,入力シート!Y84&gt;0),5,"")</f>
        <v/>
      </c>
      <c r="W78" s="23" t="str">
        <f>IF(AND(入力シート!S84&gt;0,入力シート!V84&gt;0,入力シート!Y84&gt;0),6,"")</f>
        <v/>
      </c>
      <c r="X78" s="23" t="str">
        <f>IF(AND(入力シート!S84&gt;0,入力シート!V84&gt;0,入力シート!Y84&gt;0),入力シート!S84,"")</f>
        <v/>
      </c>
      <c r="Y78" s="23" t="str">
        <f>IF(AND(入力シート!S84&gt;0,入力シート!$V84&gt;0,入力シート!Y84&gt;0),入力シート!$V84,"")</f>
        <v/>
      </c>
      <c r="Z78" s="23" t="str">
        <f>IF(AND(入力シート!S84&gt;0,入力シート!V84&gt;0,入力シート!$Y84&gt;0),入力シート!$Y84,"")</f>
        <v/>
      </c>
      <c r="AA78" s="23" t="str">
        <f>IF(AND(入力シート!S84&gt;0,入力シート!V84&gt;0,入力シート!Y84&gt;0),入力シート!T84,"")</f>
        <v/>
      </c>
      <c r="AB78" s="23" t="str">
        <f>IF(AND(入力シート!S84&gt;0,入力シート!V84&gt;0,入力シート!Y84&gt;0),入力シート!$W84,"")</f>
        <v/>
      </c>
      <c r="AC78" s="23" t="str">
        <f>IF(AND(入力シート!S84&gt;0,入力シート!V84&gt;0,入力シート!Y84&gt;0),入力シート!$Z84,"")</f>
        <v/>
      </c>
      <c r="AD78" s="2" t="str">
        <f t="shared" si="7"/>
        <v/>
      </c>
      <c r="AE78" s="2" t="str">
        <f t="shared" si="7"/>
        <v/>
      </c>
      <c r="AF78" s="2" t="str">
        <f t="shared" si="8"/>
        <v/>
      </c>
      <c r="AG78" s="2" t="str">
        <f t="shared" si="9"/>
        <v/>
      </c>
      <c r="AH78" s="2" t="str">
        <f>IF(OR(AND(A78&lt;&gt;"",入力シート!Q84=1),AND(A78&lt;&gt;"",SUM(AD78:AF78)=0)),1,"")</f>
        <v/>
      </c>
      <c r="AI78" s="2" t="str">
        <f>IF(AND($AH78=1,入力シート!$AB84&lt;&gt;""),入力シート!$AB84,入力シート!$AA84)</f>
        <v/>
      </c>
      <c r="AU78" s="2" t="str">
        <f t="shared" si="10"/>
        <v/>
      </c>
    </row>
    <row r="79" spans="1:47" x14ac:dyDescent="0.4">
      <c r="A79" s="2" t="str">
        <f>IF(COUNTA(入力シート!$A85),入力シート!$A85,"")</f>
        <v/>
      </c>
      <c r="B79" s="2" t="str">
        <f>IF($A79="","",入力シート!$C85)</f>
        <v/>
      </c>
      <c r="C79" s="2" t="str">
        <f t="shared" si="6"/>
        <v/>
      </c>
      <c r="D79" s="2" t="str">
        <f>IF($A79="","",IF(入力シート!$E85=1,2,3))</f>
        <v/>
      </c>
      <c r="E79" s="2" t="str">
        <f>IF($A79="","",入力シート!$D85)</f>
        <v/>
      </c>
      <c r="F79" s="2" t="str">
        <f>IF(OR($A79="",入力シート!F85=""),"",入力シート!$F85)</f>
        <v/>
      </c>
      <c r="I79" s="2" t="str">
        <f>IF(OR($A79="",入力シート!H85=""),"",入力シート!$H85)</f>
        <v/>
      </c>
      <c r="J79" s="2" t="str">
        <f>IF(AND($A79&lt;&gt;"",入力シート!$B85&lt;&gt;""),入力シート!$B85,"")</f>
        <v/>
      </c>
      <c r="N79" s="2" t="str">
        <f>IF(AND($A79&lt;&gt;"",入力シート!$J85&lt;&gt;""),入力シート!$J85,"")</f>
        <v/>
      </c>
      <c r="O79" s="2" t="str">
        <f>IF(AND($A79&lt;&gt;"",入力シート!$K85&lt;&gt;""),入力シート!$K85,"")</f>
        <v/>
      </c>
      <c r="P79" s="2" t="str">
        <f>IF(AND($A79&lt;&gt;"",入力シート!$L85&lt;&gt;""),入力シート!$L85,"")</f>
        <v/>
      </c>
      <c r="Q79" s="2" t="str">
        <f>IF(AND($A79&lt;&gt;"",入力シート!$M85&lt;&gt;""),入力シート!$M85,"")</f>
        <v/>
      </c>
      <c r="R79" s="2" t="str">
        <f>IF(AND($A79&lt;&gt;"",入力シート!$N85&lt;&gt;""),入力シート!$N85,"")</f>
        <v/>
      </c>
      <c r="S79" s="2" t="str">
        <f>IF(AND($A79&lt;&gt;"",入力シート!$O85&lt;&gt;""),入力シート!$O85,"")</f>
        <v/>
      </c>
      <c r="T79" s="2" t="str">
        <f>IF(AND($A79&lt;&gt;"",入力シート!$P85&lt;&gt;""),入力シート!$P85,"")</f>
        <v/>
      </c>
      <c r="U79" s="23" t="str">
        <f>IF(AND(入力シート!S85&gt;0,入力シート!V85&gt;0,入力シート!Y85&gt;0),4,"")</f>
        <v/>
      </c>
      <c r="V79" s="23" t="str">
        <f>IF(AND(入力シート!S85&gt;0,入力シート!V85&gt;0,入力シート!Y85&gt;0),5,"")</f>
        <v/>
      </c>
      <c r="W79" s="23" t="str">
        <f>IF(AND(入力シート!S85&gt;0,入力シート!V85&gt;0,入力シート!Y85&gt;0),6,"")</f>
        <v/>
      </c>
      <c r="X79" s="23" t="str">
        <f>IF(AND(入力シート!S85&gt;0,入力シート!V85&gt;0,入力シート!Y85&gt;0),入力シート!S85,"")</f>
        <v/>
      </c>
      <c r="Y79" s="23" t="str">
        <f>IF(AND(入力シート!S85&gt;0,入力シート!$V85&gt;0,入力シート!Y85&gt;0),入力シート!$V85,"")</f>
        <v/>
      </c>
      <c r="Z79" s="23" t="str">
        <f>IF(AND(入力シート!S85&gt;0,入力シート!V85&gt;0,入力シート!$Y85&gt;0),入力シート!$Y85,"")</f>
        <v/>
      </c>
      <c r="AA79" s="23" t="str">
        <f>IF(AND(入力シート!S85&gt;0,入力シート!V85&gt;0,入力シート!Y85&gt;0),入力シート!T85,"")</f>
        <v/>
      </c>
      <c r="AB79" s="23" t="str">
        <f>IF(AND(入力シート!S85&gt;0,入力シート!V85&gt;0,入力シート!Y85&gt;0),入力シート!$W85,"")</f>
        <v/>
      </c>
      <c r="AC79" s="23" t="str">
        <f>IF(AND(入力シート!S85&gt;0,入力シート!V85&gt;0,入力シート!Y85&gt;0),入力シート!$Z85,"")</f>
        <v/>
      </c>
      <c r="AD79" s="2" t="str">
        <f t="shared" si="7"/>
        <v/>
      </c>
      <c r="AE79" s="2" t="str">
        <f t="shared" si="7"/>
        <v/>
      </c>
      <c r="AF79" s="2" t="str">
        <f t="shared" si="8"/>
        <v/>
      </c>
      <c r="AG79" s="2" t="str">
        <f t="shared" si="9"/>
        <v/>
      </c>
      <c r="AH79" s="2" t="str">
        <f>IF(OR(AND(A79&lt;&gt;"",入力シート!Q85=1),AND(A79&lt;&gt;"",SUM(AD79:AF79)=0)),1,"")</f>
        <v/>
      </c>
      <c r="AI79" s="2" t="str">
        <f>IF(AND($AH79=1,入力シート!$AB85&lt;&gt;""),入力シート!$AB85,入力シート!$AA85)</f>
        <v/>
      </c>
      <c r="AU79" s="2" t="str">
        <f t="shared" si="10"/>
        <v/>
      </c>
    </row>
    <row r="80" spans="1:47" x14ac:dyDescent="0.4">
      <c r="A80" s="2" t="str">
        <f>IF(COUNTA(入力シート!$A86),入力シート!$A86,"")</f>
        <v/>
      </c>
      <c r="B80" s="2" t="str">
        <f>IF($A80="","",入力シート!$C86)</f>
        <v/>
      </c>
      <c r="C80" s="2" t="str">
        <f t="shared" si="6"/>
        <v/>
      </c>
      <c r="D80" s="2" t="str">
        <f>IF($A80="","",IF(入力シート!$E86=1,2,3))</f>
        <v/>
      </c>
      <c r="E80" s="2" t="str">
        <f>IF($A80="","",入力シート!$D86)</f>
        <v/>
      </c>
      <c r="F80" s="2" t="str">
        <f>IF(OR($A80="",入力シート!F86=""),"",入力シート!$F86)</f>
        <v/>
      </c>
      <c r="I80" s="2" t="str">
        <f>IF(OR($A80="",入力シート!H86=""),"",入力シート!$H86)</f>
        <v/>
      </c>
      <c r="J80" s="2" t="str">
        <f>IF(AND($A80&lt;&gt;"",入力シート!$B86&lt;&gt;""),入力シート!$B86,"")</f>
        <v/>
      </c>
      <c r="N80" s="2" t="str">
        <f>IF(AND($A80&lt;&gt;"",入力シート!$J86&lt;&gt;""),入力シート!$J86,"")</f>
        <v/>
      </c>
      <c r="O80" s="2" t="str">
        <f>IF(AND($A80&lt;&gt;"",入力シート!$K86&lt;&gt;""),入力シート!$K86,"")</f>
        <v/>
      </c>
      <c r="P80" s="2" t="str">
        <f>IF(AND($A80&lt;&gt;"",入力シート!$L86&lt;&gt;""),入力シート!$L86,"")</f>
        <v/>
      </c>
      <c r="Q80" s="2" t="str">
        <f>IF(AND($A80&lt;&gt;"",入力シート!$M86&lt;&gt;""),入力シート!$M86,"")</f>
        <v/>
      </c>
      <c r="R80" s="2" t="str">
        <f>IF(AND($A80&lt;&gt;"",入力シート!$N86&lt;&gt;""),入力シート!$N86,"")</f>
        <v/>
      </c>
      <c r="S80" s="2" t="str">
        <f>IF(AND($A80&lt;&gt;"",入力シート!$O86&lt;&gt;""),入力シート!$O86,"")</f>
        <v/>
      </c>
      <c r="T80" s="2" t="str">
        <f>IF(AND($A80&lt;&gt;"",入力シート!$P86&lt;&gt;""),入力シート!$P86,"")</f>
        <v/>
      </c>
      <c r="U80" s="23" t="str">
        <f>IF(AND(入力シート!S86&gt;0,入力シート!V86&gt;0,入力シート!Y86&gt;0),4,"")</f>
        <v/>
      </c>
      <c r="V80" s="23" t="str">
        <f>IF(AND(入力シート!S86&gt;0,入力シート!V86&gt;0,入力シート!Y86&gt;0),5,"")</f>
        <v/>
      </c>
      <c r="W80" s="23" t="str">
        <f>IF(AND(入力シート!S86&gt;0,入力シート!V86&gt;0,入力シート!Y86&gt;0),6,"")</f>
        <v/>
      </c>
      <c r="X80" s="23" t="str">
        <f>IF(AND(入力シート!S86&gt;0,入力シート!V86&gt;0,入力シート!Y86&gt;0),入力シート!S86,"")</f>
        <v/>
      </c>
      <c r="Y80" s="23" t="str">
        <f>IF(AND(入力シート!S86&gt;0,入力シート!$V86&gt;0,入力シート!Y86&gt;0),入力シート!$V86,"")</f>
        <v/>
      </c>
      <c r="Z80" s="23" t="str">
        <f>IF(AND(入力シート!S86&gt;0,入力シート!V86&gt;0,入力シート!$Y86&gt;0),入力シート!$Y86,"")</f>
        <v/>
      </c>
      <c r="AA80" s="23" t="str">
        <f>IF(AND(入力シート!S86&gt;0,入力シート!V86&gt;0,入力シート!Y86&gt;0),入力シート!T86,"")</f>
        <v/>
      </c>
      <c r="AB80" s="23" t="str">
        <f>IF(AND(入力シート!S86&gt;0,入力シート!V86&gt;0,入力シート!Y86&gt;0),入力シート!$W86,"")</f>
        <v/>
      </c>
      <c r="AC80" s="23" t="str">
        <f>IF(AND(入力シート!S86&gt;0,入力シート!V86&gt;0,入力シート!Y86&gt;0),入力シート!$Z86,"")</f>
        <v/>
      </c>
      <c r="AD80" s="2" t="str">
        <f t="shared" si="7"/>
        <v/>
      </c>
      <c r="AE80" s="2" t="str">
        <f t="shared" si="7"/>
        <v/>
      </c>
      <c r="AF80" s="2" t="str">
        <f t="shared" si="8"/>
        <v/>
      </c>
      <c r="AG80" s="2" t="str">
        <f t="shared" si="9"/>
        <v/>
      </c>
      <c r="AH80" s="2" t="str">
        <f>IF(OR(AND(A80&lt;&gt;"",入力シート!Q86=1),AND(A80&lt;&gt;"",SUM(AD80:AF80)=0)),1,"")</f>
        <v/>
      </c>
      <c r="AI80" s="2" t="str">
        <f>IF(AND($AH80=1,入力シート!$AB86&lt;&gt;""),入力シート!$AB86,入力シート!$AA86)</f>
        <v/>
      </c>
      <c r="AU80" s="2" t="str">
        <f t="shared" si="10"/>
        <v/>
      </c>
    </row>
    <row r="81" spans="1:47" x14ac:dyDescent="0.4">
      <c r="A81" s="2" t="str">
        <f>IF(COUNTA(入力シート!$A87),入力シート!$A87,"")</f>
        <v/>
      </c>
      <c r="B81" s="2" t="str">
        <f>IF($A81="","",入力シート!$C87)</f>
        <v/>
      </c>
      <c r="C81" s="2" t="str">
        <f t="shared" si="6"/>
        <v/>
      </c>
      <c r="D81" s="2" t="str">
        <f>IF($A81="","",IF(入力シート!$E87=1,2,3))</f>
        <v/>
      </c>
      <c r="E81" s="2" t="str">
        <f>IF($A81="","",入力シート!$D87)</f>
        <v/>
      </c>
      <c r="F81" s="2" t="str">
        <f>IF(OR($A81="",入力シート!F87=""),"",入力シート!$F87)</f>
        <v/>
      </c>
      <c r="I81" s="2" t="str">
        <f>IF(OR($A81="",入力シート!H87=""),"",入力シート!$H87)</f>
        <v/>
      </c>
      <c r="J81" s="2" t="str">
        <f>IF(AND($A81&lt;&gt;"",入力シート!$B87&lt;&gt;""),入力シート!$B87,"")</f>
        <v/>
      </c>
      <c r="N81" s="2" t="str">
        <f>IF(AND($A81&lt;&gt;"",入力シート!$J87&lt;&gt;""),入力シート!$J87,"")</f>
        <v/>
      </c>
      <c r="O81" s="2" t="str">
        <f>IF(AND($A81&lt;&gt;"",入力シート!$K87&lt;&gt;""),入力シート!$K87,"")</f>
        <v/>
      </c>
      <c r="P81" s="2" t="str">
        <f>IF(AND($A81&lt;&gt;"",入力シート!$L87&lt;&gt;""),入力シート!$L87,"")</f>
        <v/>
      </c>
      <c r="Q81" s="2" t="str">
        <f>IF(AND($A81&lt;&gt;"",入力シート!$M87&lt;&gt;""),入力シート!$M87,"")</f>
        <v/>
      </c>
      <c r="R81" s="2" t="str">
        <f>IF(AND($A81&lt;&gt;"",入力シート!$N87&lt;&gt;""),入力シート!$N87,"")</f>
        <v/>
      </c>
      <c r="S81" s="2" t="str">
        <f>IF(AND($A81&lt;&gt;"",入力シート!$O87&lt;&gt;""),入力シート!$O87,"")</f>
        <v/>
      </c>
      <c r="T81" s="2" t="str">
        <f>IF(AND($A81&lt;&gt;"",入力シート!$P87&lt;&gt;""),入力シート!$P87,"")</f>
        <v/>
      </c>
      <c r="U81" s="23" t="str">
        <f>IF(AND(入力シート!S87&gt;0,入力シート!V87&gt;0,入力シート!Y87&gt;0),4,"")</f>
        <v/>
      </c>
      <c r="V81" s="23" t="str">
        <f>IF(AND(入力シート!S87&gt;0,入力シート!V87&gt;0,入力シート!Y87&gt;0),5,"")</f>
        <v/>
      </c>
      <c r="W81" s="23" t="str">
        <f>IF(AND(入力シート!S87&gt;0,入力シート!V87&gt;0,入力シート!Y87&gt;0),6,"")</f>
        <v/>
      </c>
      <c r="X81" s="23" t="str">
        <f>IF(AND(入力シート!S87&gt;0,入力シート!V87&gt;0,入力シート!Y87&gt;0),入力シート!S87,"")</f>
        <v/>
      </c>
      <c r="Y81" s="23" t="str">
        <f>IF(AND(入力シート!S87&gt;0,入力シート!$V87&gt;0,入力シート!Y87&gt;0),入力シート!$V87,"")</f>
        <v/>
      </c>
      <c r="Z81" s="23" t="str">
        <f>IF(AND(入力シート!S87&gt;0,入力シート!V87&gt;0,入力シート!$Y87&gt;0),入力シート!$Y87,"")</f>
        <v/>
      </c>
      <c r="AA81" s="23" t="str">
        <f>IF(AND(入力シート!S87&gt;0,入力シート!V87&gt;0,入力シート!Y87&gt;0),入力シート!T87,"")</f>
        <v/>
      </c>
      <c r="AB81" s="23" t="str">
        <f>IF(AND(入力シート!S87&gt;0,入力シート!V87&gt;0,入力シート!Y87&gt;0),入力シート!$W87,"")</f>
        <v/>
      </c>
      <c r="AC81" s="23" t="str">
        <f>IF(AND(入力シート!S87&gt;0,入力シート!V87&gt;0,入力シート!Y87&gt;0),入力シート!$Z87,"")</f>
        <v/>
      </c>
      <c r="AD81" s="2" t="str">
        <f t="shared" si="7"/>
        <v/>
      </c>
      <c r="AE81" s="2" t="str">
        <f t="shared" si="7"/>
        <v/>
      </c>
      <c r="AF81" s="2" t="str">
        <f t="shared" si="8"/>
        <v/>
      </c>
      <c r="AG81" s="2" t="str">
        <f t="shared" si="9"/>
        <v/>
      </c>
      <c r="AH81" s="2" t="str">
        <f>IF(OR(AND(A81&lt;&gt;"",入力シート!Q87=1),AND(A81&lt;&gt;"",SUM(AD81:AF81)=0)),1,"")</f>
        <v/>
      </c>
      <c r="AI81" s="2" t="str">
        <f>IF(AND($AH81=1,入力シート!$AB87&lt;&gt;""),入力シート!$AB87,入力シート!$AA87)</f>
        <v/>
      </c>
      <c r="AU81" s="2" t="str">
        <f t="shared" si="10"/>
        <v/>
      </c>
    </row>
    <row r="82" spans="1:47" x14ac:dyDescent="0.4">
      <c r="A82" s="2" t="str">
        <f>IF(COUNTA(入力シート!$A88),入力シート!$A88,"")</f>
        <v/>
      </c>
      <c r="B82" s="2" t="str">
        <f>IF($A82="","",入力シート!$C88)</f>
        <v/>
      </c>
      <c r="C82" s="2" t="str">
        <f t="shared" si="6"/>
        <v/>
      </c>
      <c r="D82" s="2" t="str">
        <f>IF($A82="","",IF(入力シート!$E88=1,2,3))</f>
        <v/>
      </c>
      <c r="E82" s="2" t="str">
        <f>IF($A82="","",入力シート!$D88)</f>
        <v/>
      </c>
      <c r="F82" s="2" t="str">
        <f>IF(OR($A82="",入力シート!F88=""),"",入力シート!$F88)</f>
        <v/>
      </c>
      <c r="I82" s="2" t="str">
        <f>IF(OR($A82="",入力シート!H88=""),"",入力シート!$H88)</f>
        <v/>
      </c>
      <c r="J82" s="2" t="str">
        <f>IF(AND($A82&lt;&gt;"",入力シート!$B88&lt;&gt;""),入力シート!$B88,"")</f>
        <v/>
      </c>
      <c r="N82" s="2" t="str">
        <f>IF(AND($A82&lt;&gt;"",入力シート!$J88&lt;&gt;""),入力シート!$J88,"")</f>
        <v/>
      </c>
      <c r="O82" s="2" t="str">
        <f>IF(AND($A82&lt;&gt;"",入力シート!$K88&lt;&gt;""),入力シート!$K88,"")</f>
        <v/>
      </c>
      <c r="P82" s="2" t="str">
        <f>IF(AND($A82&lt;&gt;"",入力シート!$L88&lt;&gt;""),入力シート!$L88,"")</f>
        <v/>
      </c>
      <c r="Q82" s="2" t="str">
        <f>IF(AND($A82&lt;&gt;"",入力シート!$M88&lt;&gt;""),入力シート!$M88,"")</f>
        <v/>
      </c>
      <c r="R82" s="2" t="str">
        <f>IF(AND($A82&lt;&gt;"",入力シート!$N88&lt;&gt;""),入力シート!$N88,"")</f>
        <v/>
      </c>
      <c r="S82" s="2" t="str">
        <f>IF(AND($A82&lt;&gt;"",入力シート!$O88&lt;&gt;""),入力シート!$O88,"")</f>
        <v/>
      </c>
      <c r="T82" s="2" t="str">
        <f>IF(AND($A82&lt;&gt;"",入力シート!$P88&lt;&gt;""),入力シート!$P88,"")</f>
        <v/>
      </c>
      <c r="U82" s="23" t="str">
        <f>IF(AND(入力シート!S88&gt;0,入力シート!V88&gt;0,入力シート!Y88&gt;0),4,"")</f>
        <v/>
      </c>
      <c r="V82" s="23" t="str">
        <f>IF(AND(入力シート!S88&gt;0,入力シート!V88&gt;0,入力シート!Y88&gt;0),5,"")</f>
        <v/>
      </c>
      <c r="W82" s="23" t="str">
        <f>IF(AND(入力シート!S88&gt;0,入力シート!V88&gt;0,入力シート!Y88&gt;0),6,"")</f>
        <v/>
      </c>
      <c r="X82" s="23" t="str">
        <f>IF(AND(入力シート!S88&gt;0,入力シート!V88&gt;0,入力シート!Y88&gt;0),入力シート!S88,"")</f>
        <v/>
      </c>
      <c r="Y82" s="23" t="str">
        <f>IF(AND(入力シート!S88&gt;0,入力シート!$V88&gt;0,入力シート!Y88&gt;0),入力シート!$V88,"")</f>
        <v/>
      </c>
      <c r="Z82" s="23" t="str">
        <f>IF(AND(入力シート!S88&gt;0,入力シート!V88&gt;0,入力シート!$Y88&gt;0),入力シート!$Y88,"")</f>
        <v/>
      </c>
      <c r="AA82" s="23" t="str">
        <f>IF(AND(入力シート!S88&gt;0,入力シート!V88&gt;0,入力シート!Y88&gt;0),入力シート!T88,"")</f>
        <v/>
      </c>
      <c r="AB82" s="23" t="str">
        <f>IF(AND(入力シート!S88&gt;0,入力シート!V88&gt;0,入力シート!Y88&gt;0),入力シート!$W88,"")</f>
        <v/>
      </c>
      <c r="AC82" s="23" t="str">
        <f>IF(AND(入力シート!S88&gt;0,入力シート!V88&gt;0,入力シート!Y88&gt;0),入力シート!$Z88,"")</f>
        <v/>
      </c>
      <c r="AD82" s="2" t="str">
        <f t="shared" si="7"/>
        <v/>
      </c>
      <c r="AE82" s="2" t="str">
        <f t="shared" si="7"/>
        <v/>
      </c>
      <c r="AF82" s="2" t="str">
        <f t="shared" si="8"/>
        <v/>
      </c>
      <c r="AG82" s="2" t="str">
        <f t="shared" si="9"/>
        <v/>
      </c>
      <c r="AH82" s="2" t="str">
        <f>IF(OR(AND(A82&lt;&gt;"",入力シート!Q88=1),AND(A82&lt;&gt;"",SUM(AD82:AF82)=0)),1,"")</f>
        <v/>
      </c>
      <c r="AI82" s="2" t="str">
        <f>IF(AND($AH82=1,入力シート!$AB88&lt;&gt;""),入力シート!$AB88,入力シート!$AA88)</f>
        <v/>
      </c>
      <c r="AU82" s="2" t="str">
        <f t="shared" si="10"/>
        <v/>
      </c>
    </row>
    <row r="83" spans="1:47" x14ac:dyDescent="0.4">
      <c r="A83" s="2" t="str">
        <f>IF(COUNTA(入力シート!$A89),入力シート!$A89,"")</f>
        <v/>
      </c>
      <c r="B83" s="2" t="str">
        <f>IF($A83="","",入力シート!$C89)</f>
        <v/>
      </c>
      <c r="C83" s="2" t="str">
        <f t="shared" si="6"/>
        <v/>
      </c>
      <c r="D83" s="2" t="str">
        <f>IF($A83="","",IF(入力シート!$E89=1,2,3))</f>
        <v/>
      </c>
      <c r="E83" s="2" t="str">
        <f>IF($A83="","",入力シート!$D89)</f>
        <v/>
      </c>
      <c r="F83" s="2" t="str">
        <f>IF(OR($A83="",入力シート!F89=""),"",入力シート!$F89)</f>
        <v/>
      </c>
      <c r="I83" s="2" t="str">
        <f>IF(OR($A83="",入力シート!H89=""),"",入力シート!$H89)</f>
        <v/>
      </c>
      <c r="J83" s="2" t="str">
        <f>IF(AND($A83&lt;&gt;"",入力シート!$B89&lt;&gt;""),入力シート!$B89,"")</f>
        <v/>
      </c>
      <c r="N83" s="2" t="str">
        <f>IF(AND($A83&lt;&gt;"",入力シート!$J89&lt;&gt;""),入力シート!$J89,"")</f>
        <v/>
      </c>
      <c r="O83" s="2" t="str">
        <f>IF(AND($A83&lt;&gt;"",入力シート!$K89&lt;&gt;""),入力シート!$K89,"")</f>
        <v/>
      </c>
      <c r="P83" s="2" t="str">
        <f>IF(AND($A83&lt;&gt;"",入力シート!$L89&lt;&gt;""),入力シート!$L89,"")</f>
        <v/>
      </c>
      <c r="Q83" s="2" t="str">
        <f>IF(AND($A83&lt;&gt;"",入力シート!$M89&lt;&gt;""),入力シート!$M89,"")</f>
        <v/>
      </c>
      <c r="R83" s="2" t="str">
        <f>IF(AND($A83&lt;&gt;"",入力シート!$N89&lt;&gt;""),入力シート!$N89,"")</f>
        <v/>
      </c>
      <c r="S83" s="2" t="str">
        <f>IF(AND($A83&lt;&gt;"",入力シート!$O89&lt;&gt;""),入力シート!$O89,"")</f>
        <v/>
      </c>
      <c r="T83" s="2" t="str">
        <f>IF(AND($A83&lt;&gt;"",入力シート!$P89&lt;&gt;""),入力シート!$P89,"")</f>
        <v/>
      </c>
      <c r="U83" s="23" t="str">
        <f>IF(AND(入力シート!S89&gt;0,入力シート!V89&gt;0,入力シート!Y89&gt;0),4,"")</f>
        <v/>
      </c>
      <c r="V83" s="23" t="str">
        <f>IF(AND(入力シート!S89&gt;0,入力シート!V89&gt;0,入力シート!Y89&gt;0),5,"")</f>
        <v/>
      </c>
      <c r="W83" s="23" t="str">
        <f>IF(AND(入力シート!S89&gt;0,入力シート!V89&gt;0,入力シート!Y89&gt;0),6,"")</f>
        <v/>
      </c>
      <c r="X83" s="23" t="str">
        <f>IF(AND(入力シート!S89&gt;0,入力シート!V89&gt;0,入力シート!Y89&gt;0),入力シート!S89,"")</f>
        <v/>
      </c>
      <c r="Y83" s="23" t="str">
        <f>IF(AND(入力シート!S89&gt;0,入力シート!$V89&gt;0,入力シート!Y89&gt;0),入力シート!$V89,"")</f>
        <v/>
      </c>
      <c r="Z83" s="23" t="str">
        <f>IF(AND(入力シート!S89&gt;0,入力シート!V89&gt;0,入力シート!$Y89&gt;0),入力シート!$Y89,"")</f>
        <v/>
      </c>
      <c r="AA83" s="23" t="str">
        <f>IF(AND(入力シート!S89&gt;0,入力シート!V89&gt;0,入力シート!Y89&gt;0),入力シート!T89,"")</f>
        <v/>
      </c>
      <c r="AB83" s="23" t="str">
        <f>IF(AND(入力シート!S89&gt;0,入力シート!V89&gt;0,入力シート!Y89&gt;0),入力シート!$W89,"")</f>
        <v/>
      </c>
      <c r="AC83" s="23" t="str">
        <f>IF(AND(入力シート!S89&gt;0,入力シート!V89&gt;0,入力シート!Y89&gt;0),入力シート!$Z89,"")</f>
        <v/>
      </c>
      <c r="AD83" s="2" t="str">
        <f t="shared" si="7"/>
        <v/>
      </c>
      <c r="AE83" s="2" t="str">
        <f t="shared" si="7"/>
        <v/>
      </c>
      <c r="AF83" s="2" t="str">
        <f t="shared" si="8"/>
        <v/>
      </c>
      <c r="AG83" s="2" t="str">
        <f t="shared" si="9"/>
        <v/>
      </c>
      <c r="AH83" s="2" t="str">
        <f>IF(OR(AND(A83&lt;&gt;"",入力シート!Q89=1),AND(A83&lt;&gt;"",SUM(AD83:AF83)=0)),1,"")</f>
        <v/>
      </c>
      <c r="AI83" s="2" t="str">
        <f>IF(AND($AH83=1,入力シート!$AB89&lt;&gt;""),入力シート!$AB89,入力シート!$AA89)</f>
        <v/>
      </c>
      <c r="AU83" s="2" t="str">
        <f t="shared" si="10"/>
        <v/>
      </c>
    </row>
    <row r="84" spans="1:47" x14ac:dyDescent="0.4">
      <c r="A84" s="2" t="str">
        <f>IF(COUNTA(入力シート!$A90),入力シート!$A90,"")</f>
        <v/>
      </c>
      <c r="B84" s="2" t="str">
        <f>IF($A84="","",入力シート!$C90)</f>
        <v/>
      </c>
      <c r="C84" s="2" t="str">
        <f t="shared" si="6"/>
        <v/>
      </c>
      <c r="D84" s="2" t="str">
        <f>IF($A84="","",IF(入力シート!$E90=1,2,3))</f>
        <v/>
      </c>
      <c r="E84" s="2" t="str">
        <f>IF($A84="","",入力シート!$D90)</f>
        <v/>
      </c>
      <c r="F84" s="2" t="str">
        <f>IF(OR($A84="",入力シート!F90=""),"",入力シート!$F90)</f>
        <v/>
      </c>
      <c r="I84" s="2" t="str">
        <f>IF(OR($A84="",入力シート!H90=""),"",入力シート!$H90)</f>
        <v/>
      </c>
      <c r="J84" s="2" t="str">
        <f>IF(AND($A84&lt;&gt;"",入力シート!$B90&lt;&gt;""),入力シート!$B90,"")</f>
        <v/>
      </c>
      <c r="N84" s="2" t="str">
        <f>IF(AND($A84&lt;&gt;"",入力シート!$J90&lt;&gt;""),入力シート!$J90,"")</f>
        <v/>
      </c>
      <c r="O84" s="2" t="str">
        <f>IF(AND($A84&lt;&gt;"",入力シート!$K90&lt;&gt;""),入力シート!$K90,"")</f>
        <v/>
      </c>
      <c r="P84" s="2" t="str">
        <f>IF(AND($A84&lt;&gt;"",入力シート!$L90&lt;&gt;""),入力シート!$L90,"")</f>
        <v/>
      </c>
      <c r="Q84" s="2" t="str">
        <f>IF(AND($A84&lt;&gt;"",入力シート!$M90&lt;&gt;""),入力シート!$M90,"")</f>
        <v/>
      </c>
      <c r="R84" s="2" t="str">
        <f>IF(AND($A84&lt;&gt;"",入力シート!$N90&lt;&gt;""),入力シート!$N90,"")</f>
        <v/>
      </c>
      <c r="S84" s="2" t="str">
        <f>IF(AND($A84&lt;&gt;"",入力シート!$O90&lt;&gt;""),入力シート!$O90,"")</f>
        <v/>
      </c>
      <c r="T84" s="2" t="str">
        <f>IF(AND($A84&lt;&gt;"",入力シート!$P90&lt;&gt;""),入力シート!$P90,"")</f>
        <v/>
      </c>
      <c r="U84" s="23" t="str">
        <f>IF(AND(入力シート!S90&gt;0,入力シート!V90&gt;0,入力シート!Y90&gt;0),4,"")</f>
        <v/>
      </c>
      <c r="V84" s="23" t="str">
        <f>IF(AND(入力シート!S90&gt;0,入力シート!V90&gt;0,入力シート!Y90&gt;0),5,"")</f>
        <v/>
      </c>
      <c r="W84" s="23" t="str">
        <f>IF(AND(入力シート!S90&gt;0,入力シート!V90&gt;0,入力シート!Y90&gt;0),6,"")</f>
        <v/>
      </c>
      <c r="X84" s="23" t="str">
        <f>IF(AND(入力シート!S90&gt;0,入力シート!V90&gt;0,入力シート!Y90&gt;0),入力シート!S90,"")</f>
        <v/>
      </c>
      <c r="Y84" s="23" t="str">
        <f>IF(AND(入力シート!S90&gt;0,入力シート!$V90&gt;0,入力シート!Y90&gt;0),入力シート!$V90,"")</f>
        <v/>
      </c>
      <c r="Z84" s="23" t="str">
        <f>IF(AND(入力シート!S90&gt;0,入力シート!V90&gt;0,入力シート!$Y90&gt;0),入力シート!$Y90,"")</f>
        <v/>
      </c>
      <c r="AA84" s="23" t="str">
        <f>IF(AND(入力シート!S90&gt;0,入力シート!V90&gt;0,入力シート!Y90&gt;0),入力シート!T90,"")</f>
        <v/>
      </c>
      <c r="AB84" s="23" t="str">
        <f>IF(AND(入力シート!S90&gt;0,入力シート!V90&gt;0,入力シート!Y90&gt;0),入力シート!$W90,"")</f>
        <v/>
      </c>
      <c r="AC84" s="23" t="str">
        <f>IF(AND(入力シート!S90&gt;0,入力シート!V90&gt;0,入力シート!Y90&gt;0),入力シート!$Z90,"")</f>
        <v/>
      </c>
      <c r="AD84" s="2" t="str">
        <f t="shared" si="7"/>
        <v/>
      </c>
      <c r="AE84" s="2" t="str">
        <f t="shared" si="7"/>
        <v/>
      </c>
      <c r="AF84" s="2" t="str">
        <f t="shared" si="8"/>
        <v/>
      </c>
      <c r="AG84" s="2" t="str">
        <f t="shared" si="9"/>
        <v/>
      </c>
      <c r="AH84" s="2" t="str">
        <f>IF(OR(AND(A84&lt;&gt;"",入力シート!Q90=1),AND(A84&lt;&gt;"",SUM(AD84:AF84)=0)),1,"")</f>
        <v/>
      </c>
      <c r="AI84" s="2" t="str">
        <f>IF(AND($AH84=1,入力シート!$AB90&lt;&gt;""),入力シート!$AB90,入力シート!$AA90)</f>
        <v/>
      </c>
      <c r="AU84" s="2" t="str">
        <f t="shared" si="10"/>
        <v/>
      </c>
    </row>
    <row r="85" spans="1:47" x14ac:dyDescent="0.4">
      <c r="A85" s="2" t="str">
        <f>IF(COUNTA(入力シート!$A91),入力シート!$A91,"")</f>
        <v/>
      </c>
      <c r="B85" s="2" t="str">
        <f>IF($A85="","",入力シート!$C91)</f>
        <v/>
      </c>
      <c r="C85" s="2" t="str">
        <f t="shared" si="6"/>
        <v/>
      </c>
      <c r="D85" s="2" t="str">
        <f>IF($A85="","",IF(入力シート!$E91=1,2,3))</f>
        <v/>
      </c>
      <c r="E85" s="2" t="str">
        <f>IF($A85="","",入力シート!$D91)</f>
        <v/>
      </c>
      <c r="F85" s="2" t="str">
        <f>IF(OR($A85="",入力シート!F91=""),"",入力シート!$F91)</f>
        <v/>
      </c>
      <c r="I85" s="2" t="str">
        <f>IF(OR($A85="",入力シート!H91=""),"",入力シート!$H91)</f>
        <v/>
      </c>
      <c r="J85" s="2" t="str">
        <f>IF(AND($A85&lt;&gt;"",入力シート!$B91&lt;&gt;""),入力シート!$B91,"")</f>
        <v/>
      </c>
      <c r="N85" s="2" t="str">
        <f>IF(AND($A85&lt;&gt;"",入力シート!$J91&lt;&gt;""),入力シート!$J91,"")</f>
        <v/>
      </c>
      <c r="O85" s="2" t="str">
        <f>IF(AND($A85&lt;&gt;"",入力シート!$K91&lt;&gt;""),入力シート!$K91,"")</f>
        <v/>
      </c>
      <c r="P85" s="2" t="str">
        <f>IF(AND($A85&lt;&gt;"",入力シート!$L91&lt;&gt;""),入力シート!$L91,"")</f>
        <v/>
      </c>
      <c r="Q85" s="2" t="str">
        <f>IF(AND($A85&lt;&gt;"",入力シート!$M91&lt;&gt;""),入力シート!$M91,"")</f>
        <v/>
      </c>
      <c r="R85" s="2" t="str">
        <f>IF(AND($A85&lt;&gt;"",入力シート!$N91&lt;&gt;""),入力シート!$N91,"")</f>
        <v/>
      </c>
      <c r="S85" s="2" t="str">
        <f>IF(AND($A85&lt;&gt;"",入力シート!$O91&lt;&gt;""),入力シート!$O91,"")</f>
        <v/>
      </c>
      <c r="T85" s="2" t="str">
        <f>IF(AND($A85&lt;&gt;"",入力シート!$P91&lt;&gt;""),入力シート!$P91,"")</f>
        <v/>
      </c>
      <c r="U85" s="23" t="str">
        <f>IF(AND(入力シート!S91&gt;0,入力シート!V91&gt;0,入力シート!Y91&gt;0),4,"")</f>
        <v/>
      </c>
      <c r="V85" s="23" t="str">
        <f>IF(AND(入力シート!S91&gt;0,入力シート!V91&gt;0,入力シート!Y91&gt;0),5,"")</f>
        <v/>
      </c>
      <c r="W85" s="23" t="str">
        <f>IF(AND(入力シート!S91&gt;0,入力シート!V91&gt;0,入力シート!Y91&gt;0),6,"")</f>
        <v/>
      </c>
      <c r="X85" s="23" t="str">
        <f>IF(AND(入力シート!S91&gt;0,入力シート!V91&gt;0,入力シート!Y91&gt;0),入力シート!S91,"")</f>
        <v/>
      </c>
      <c r="Y85" s="23" t="str">
        <f>IF(AND(入力シート!S91&gt;0,入力シート!$V91&gt;0,入力シート!Y91&gt;0),入力シート!$V91,"")</f>
        <v/>
      </c>
      <c r="Z85" s="23" t="str">
        <f>IF(AND(入力シート!S91&gt;0,入力シート!V91&gt;0,入力シート!$Y91&gt;0),入力シート!$Y91,"")</f>
        <v/>
      </c>
      <c r="AA85" s="23" t="str">
        <f>IF(AND(入力シート!S91&gt;0,入力シート!V91&gt;0,入力シート!Y91&gt;0),入力シート!T91,"")</f>
        <v/>
      </c>
      <c r="AB85" s="23" t="str">
        <f>IF(AND(入力シート!S91&gt;0,入力シート!V91&gt;0,入力シート!Y91&gt;0),入力シート!$W91,"")</f>
        <v/>
      </c>
      <c r="AC85" s="23" t="str">
        <f>IF(AND(入力シート!S91&gt;0,入力シート!V91&gt;0,入力シート!Y91&gt;0),入力シート!$Z91,"")</f>
        <v/>
      </c>
      <c r="AD85" s="2" t="str">
        <f t="shared" si="7"/>
        <v/>
      </c>
      <c r="AE85" s="2" t="str">
        <f t="shared" si="7"/>
        <v/>
      </c>
      <c r="AF85" s="2" t="str">
        <f t="shared" si="8"/>
        <v/>
      </c>
      <c r="AG85" s="2" t="str">
        <f t="shared" si="9"/>
        <v/>
      </c>
      <c r="AH85" s="2" t="str">
        <f>IF(OR(AND(A85&lt;&gt;"",入力シート!Q91=1),AND(A85&lt;&gt;"",SUM(AD85:AF85)=0)),1,"")</f>
        <v/>
      </c>
      <c r="AI85" s="2" t="str">
        <f>IF(AND($AH85=1,入力シート!$AB91&lt;&gt;""),入力シート!$AB91,入力シート!$AA91)</f>
        <v/>
      </c>
      <c r="AU85" s="2" t="str">
        <f t="shared" si="10"/>
        <v/>
      </c>
    </row>
    <row r="86" spans="1:47" x14ac:dyDescent="0.4">
      <c r="A86" s="2" t="str">
        <f>IF(COUNTA(入力シート!$A92),入力シート!$A92,"")</f>
        <v/>
      </c>
      <c r="B86" s="2" t="str">
        <f>IF($A86="","",入力シート!$C92)</f>
        <v/>
      </c>
      <c r="C86" s="2" t="str">
        <f t="shared" si="6"/>
        <v/>
      </c>
      <c r="D86" s="2" t="str">
        <f>IF($A86="","",IF(入力シート!$E92=1,2,3))</f>
        <v/>
      </c>
      <c r="E86" s="2" t="str">
        <f>IF($A86="","",入力シート!$D92)</f>
        <v/>
      </c>
      <c r="F86" s="2" t="str">
        <f>IF(OR($A86="",入力シート!F92=""),"",入力シート!$F92)</f>
        <v/>
      </c>
      <c r="I86" s="2" t="str">
        <f>IF(OR($A86="",入力シート!H92=""),"",入力シート!$H92)</f>
        <v/>
      </c>
      <c r="J86" s="2" t="str">
        <f>IF(AND($A86&lt;&gt;"",入力シート!$B92&lt;&gt;""),入力シート!$B92,"")</f>
        <v/>
      </c>
      <c r="N86" s="2" t="str">
        <f>IF(AND($A86&lt;&gt;"",入力シート!$J92&lt;&gt;""),入力シート!$J92,"")</f>
        <v/>
      </c>
      <c r="O86" s="2" t="str">
        <f>IF(AND($A86&lt;&gt;"",入力シート!$K92&lt;&gt;""),入力シート!$K92,"")</f>
        <v/>
      </c>
      <c r="P86" s="2" t="str">
        <f>IF(AND($A86&lt;&gt;"",入力シート!$L92&lt;&gt;""),入力シート!$L92,"")</f>
        <v/>
      </c>
      <c r="Q86" s="2" t="str">
        <f>IF(AND($A86&lt;&gt;"",入力シート!$M92&lt;&gt;""),入力シート!$M92,"")</f>
        <v/>
      </c>
      <c r="R86" s="2" t="str">
        <f>IF(AND($A86&lt;&gt;"",入力シート!$N92&lt;&gt;""),入力シート!$N92,"")</f>
        <v/>
      </c>
      <c r="S86" s="2" t="str">
        <f>IF(AND($A86&lt;&gt;"",入力シート!$O92&lt;&gt;""),入力シート!$O92,"")</f>
        <v/>
      </c>
      <c r="T86" s="2" t="str">
        <f>IF(AND($A86&lt;&gt;"",入力シート!$P92&lt;&gt;""),入力シート!$P92,"")</f>
        <v/>
      </c>
      <c r="U86" s="23" t="str">
        <f>IF(AND(入力シート!S92&gt;0,入力シート!V92&gt;0,入力シート!Y92&gt;0),4,"")</f>
        <v/>
      </c>
      <c r="V86" s="23" t="str">
        <f>IF(AND(入力シート!S92&gt;0,入力シート!V92&gt;0,入力シート!Y92&gt;0),5,"")</f>
        <v/>
      </c>
      <c r="W86" s="23" t="str">
        <f>IF(AND(入力シート!S92&gt;0,入力シート!V92&gt;0,入力シート!Y92&gt;0),6,"")</f>
        <v/>
      </c>
      <c r="X86" s="23" t="str">
        <f>IF(AND(入力シート!S92&gt;0,入力シート!V92&gt;0,入力シート!Y92&gt;0),入力シート!S92,"")</f>
        <v/>
      </c>
      <c r="Y86" s="23" t="str">
        <f>IF(AND(入力シート!S92&gt;0,入力シート!$V92&gt;0,入力シート!Y92&gt;0),入力シート!$V92,"")</f>
        <v/>
      </c>
      <c r="Z86" s="23" t="str">
        <f>IF(AND(入力シート!S92&gt;0,入力シート!V92&gt;0,入力シート!$Y92&gt;0),入力シート!$Y92,"")</f>
        <v/>
      </c>
      <c r="AA86" s="23" t="str">
        <f>IF(AND(入力シート!S92&gt;0,入力シート!V92&gt;0,入力シート!Y92&gt;0),入力シート!T92,"")</f>
        <v/>
      </c>
      <c r="AB86" s="23" t="str">
        <f>IF(AND(入力シート!S92&gt;0,入力シート!V92&gt;0,入力シート!Y92&gt;0),入力シート!$W92,"")</f>
        <v/>
      </c>
      <c r="AC86" s="23" t="str">
        <f>IF(AND(入力シート!S92&gt;0,入力シート!V92&gt;0,入力シート!Y92&gt;0),入力シート!$Z92,"")</f>
        <v/>
      </c>
      <c r="AD86" s="2" t="str">
        <f t="shared" si="7"/>
        <v/>
      </c>
      <c r="AE86" s="2" t="str">
        <f t="shared" si="7"/>
        <v/>
      </c>
      <c r="AF86" s="2" t="str">
        <f t="shared" si="8"/>
        <v/>
      </c>
      <c r="AG86" s="2" t="str">
        <f t="shared" si="9"/>
        <v/>
      </c>
      <c r="AH86" s="2" t="str">
        <f>IF(OR(AND(A86&lt;&gt;"",入力シート!Q92=1),AND(A86&lt;&gt;"",SUM(AD86:AF86)=0)),1,"")</f>
        <v/>
      </c>
      <c r="AI86" s="2" t="str">
        <f>IF(AND($AH86=1,入力シート!$AB92&lt;&gt;""),入力シート!$AB92,入力シート!$AA92)</f>
        <v/>
      </c>
      <c r="AU86" s="2" t="str">
        <f t="shared" si="10"/>
        <v/>
      </c>
    </row>
    <row r="87" spans="1:47" x14ac:dyDescent="0.4">
      <c r="A87" s="2" t="str">
        <f>IF(COUNTA(入力シート!$A93),入力シート!$A93,"")</f>
        <v/>
      </c>
      <c r="B87" s="2" t="str">
        <f>IF($A87="","",入力シート!$C93)</f>
        <v/>
      </c>
      <c r="C87" s="2" t="str">
        <f t="shared" si="6"/>
        <v/>
      </c>
      <c r="D87" s="2" t="str">
        <f>IF($A87="","",IF(入力シート!$E93=1,2,3))</f>
        <v/>
      </c>
      <c r="E87" s="2" t="str">
        <f>IF($A87="","",入力シート!$D93)</f>
        <v/>
      </c>
      <c r="F87" s="2" t="str">
        <f>IF(OR($A87="",入力シート!F93=""),"",入力シート!$F93)</f>
        <v/>
      </c>
      <c r="I87" s="2" t="str">
        <f>IF(OR($A87="",入力シート!H93=""),"",入力シート!$H93)</f>
        <v/>
      </c>
      <c r="J87" s="2" t="str">
        <f>IF(AND($A87&lt;&gt;"",入力シート!$B93&lt;&gt;""),入力シート!$B93,"")</f>
        <v/>
      </c>
      <c r="N87" s="2" t="str">
        <f>IF(AND($A87&lt;&gt;"",入力シート!$J93&lt;&gt;""),入力シート!$J93,"")</f>
        <v/>
      </c>
      <c r="O87" s="2" t="str">
        <f>IF(AND($A87&lt;&gt;"",入力シート!$K93&lt;&gt;""),入力シート!$K93,"")</f>
        <v/>
      </c>
      <c r="P87" s="2" t="str">
        <f>IF(AND($A87&lt;&gt;"",入力シート!$L93&lt;&gt;""),入力シート!$L93,"")</f>
        <v/>
      </c>
      <c r="Q87" s="2" t="str">
        <f>IF(AND($A87&lt;&gt;"",入力シート!$M93&lt;&gt;""),入力シート!$M93,"")</f>
        <v/>
      </c>
      <c r="R87" s="2" t="str">
        <f>IF(AND($A87&lt;&gt;"",入力シート!$N93&lt;&gt;""),入力シート!$N93,"")</f>
        <v/>
      </c>
      <c r="S87" s="2" t="str">
        <f>IF(AND($A87&lt;&gt;"",入力シート!$O93&lt;&gt;""),入力シート!$O93,"")</f>
        <v/>
      </c>
      <c r="T87" s="2" t="str">
        <f>IF(AND($A87&lt;&gt;"",入力シート!$P93&lt;&gt;""),入力シート!$P93,"")</f>
        <v/>
      </c>
      <c r="U87" s="23" t="str">
        <f>IF(AND(入力シート!S93&gt;0,入力シート!V93&gt;0,入力シート!Y93&gt;0),4,"")</f>
        <v/>
      </c>
      <c r="V87" s="23" t="str">
        <f>IF(AND(入力シート!S93&gt;0,入力シート!V93&gt;0,入力シート!Y93&gt;0),5,"")</f>
        <v/>
      </c>
      <c r="W87" s="23" t="str">
        <f>IF(AND(入力シート!S93&gt;0,入力シート!V93&gt;0,入力シート!Y93&gt;0),6,"")</f>
        <v/>
      </c>
      <c r="X87" s="23" t="str">
        <f>IF(AND(入力シート!S93&gt;0,入力シート!V93&gt;0,入力シート!Y93&gt;0),入力シート!S93,"")</f>
        <v/>
      </c>
      <c r="Y87" s="23" t="str">
        <f>IF(AND(入力シート!S93&gt;0,入力シート!$V93&gt;0,入力シート!Y93&gt;0),入力シート!$V93,"")</f>
        <v/>
      </c>
      <c r="Z87" s="23" t="str">
        <f>IF(AND(入力シート!S93&gt;0,入力シート!V93&gt;0,入力シート!$Y93&gt;0),入力シート!$Y93,"")</f>
        <v/>
      </c>
      <c r="AA87" s="23" t="str">
        <f>IF(AND(入力シート!S93&gt;0,入力シート!V93&gt;0,入力シート!Y93&gt;0),入力シート!T93,"")</f>
        <v/>
      </c>
      <c r="AB87" s="23" t="str">
        <f>IF(AND(入力シート!S93&gt;0,入力シート!V93&gt;0,入力シート!Y93&gt;0),入力シート!$W93,"")</f>
        <v/>
      </c>
      <c r="AC87" s="23" t="str">
        <f>IF(AND(入力シート!S93&gt;0,入力シート!V93&gt;0,入力シート!Y93&gt;0),入力シート!$Z93,"")</f>
        <v/>
      </c>
      <c r="AD87" s="2" t="str">
        <f t="shared" si="7"/>
        <v/>
      </c>
      <c r="AE87" s="2" t="str">
        <f t="shared" si="7"/>
        <v/>
      </c>
      <c r="AF87" s="2" t="str">
        <f t="shared" si="8"/>
        <v/>
      </c>
      <c r="AG87" s="2" t="str">
        <f t="shared" si="9"/>
        <v/>
      </c>
      <c r="AH87" s="2" t="str">
        <f>IF(OR(AND(A87&lt;&gt;"",入力シート!Q93=1),AND(A87&lt;&gt;"",SUM(AD87:AF87)=0)),1,"")</f>
        <v/>
      </c>
      <c r="AI87" s="2" t="str">
        <f>IF(AND($AH87=1,入力シート!$AB93&lt;&gt;""),入力シート!$AB93,入力シート!$AA93)</f>
        <v/>
      </c>
      <c r="AU87" s="2" t="str">
        <f t="shared" si="10"/>
        <v/>
      </c>
    </row>
    <row r="88" spans="1:47" x14ac:dyDescent="0.4">
      <c r="A88" s="2" t="str">
        <f>IF(COUNTA(入力シート!$A94),入力シート!$A94,"")</f>
        <v/>
      </c>
      <c r="B88" s="2" t="str">
        <f>IF($A88="","",入力シート!$C94)</f>
        <v/>
      </c>
      <c r="C88" s="2" t="str">
        <f t="shared" si="6"/>
        <v/>
      </c>
      <c r="D88" s="2" t="str">
        <f>IF($A88="","",IF(入力シート!$E94=1,2,3))</f>
        <v/>
      </c>
      <c r="E88" s="2" t="str">
        <f>IF($A88="","",入力シート!$D94)</f>
        <v/>
      </c>
      <c r="F88" s="2" t="str">
        <f>IF(OR($A88="",入力シート!F94=""),"",入力シート!$F94)</f>
        <v/>
      </c>
      <c r="I88" s="2" t="str">
        <f>IF(OR($A88="",入力シート!H94=""),"",入力シート!$H94)</f>
        <v/>
      </c>
      <c r="J88" s="2" t="str">
        <f>IF(AND($A88&lt;&gt;"",入力シート!$B94&lt;&gt;""),入力シート!$B94,"")</f>
        <v/>
      </c>
      <c r="N88" s="2" t="str">
        <f>IF(AND($A88&lt;&gt;"",入力シート!$J94&lt;&gt;""),入力シート!$J94,"")</f>
        <v/>
      </c>
      <c r="O88" s="2" t="str">
        <f>IF(AND($A88&lt;&gt;"",入力シート!$K94&lt;&gt;""),入力シート!$K94,"")</f>
        <v/>
      </c>
      <c r="P88" s="2" t="str">
        <f>IF(AND($A88&lt;&gt;"",入力シート!$L94&lt;&gt;""),入力シート!$L94,"")</f>
        <v/>
      </c>
      <c r="Q88" s="2" t="str">
        <f>IF(AND($A88&lt;&gt;"",入力シート!$M94&lt;&gt;""),入力シート!$M94,"")</f>
        <v/>
      </c>
      <c r="R88" s="2" t="str">
        <f>IF(AND($A88&lt;&gt;"",入力シート!$N94&lt;&gt;""),入力シート!$N94,"")</f>
        <v/>
      </c>
      <c r="S88" s="2" t="str">
        <f>IF(AND($A88&lt;&gt;"",入力シート!$O94&lt;&gt;""),入力シート!$O94,"")</f>
        <v/>
      </c>
      <c r="T88" s="2" t="str">
        <f>IF(AND($A88&lt;&gt;"",入力シート!$P94&lt;&gt;""),入力シート!$P94,"")</f>
        <v/>
      </c>
      <c r="U88" s="23" t="str">
        <f>IF(AND(入力シート!S94&gt;0,入力シート!V94&gt;0,入力シート!Y94&gt;0),4,"")</f>
        <v/>
      </c>
      <c r="V88" s="23" t="str">
        <f>IF(AND(入力シート!S94&gt;0,入力シート!V94&gt;0,入力シート!Y94&gt;0),5,"")</f>
        <v/>
      </c>
      <c r="W88" s="23" t="str">
        <f>IF(AND(入力シート!S94&gt;0,入力シート!V94&gt;0,入力シート!Y94&gt;0),6,"")</f>
        <v/>
      </c>
      <c r="X88" s="23" t="str">
        <f>IF(AND(入力シート!S94&gt;0,入力シート!V94&gt;0,入力シート!Y94&gt;0),入力シート!S94,"")</f>
        <v/>
      </c>
      <c r="Y88" s="23" t="str">
        <f>IF(AND(入力シート!S94&gt;0,入力シート!$V94&gt;0,入力シート!Y94&gt;0),入力シート!$V94,"")</f>
        <v/>
      </c>
      <c r="Z88" s="23" t="str">
        <f>IF(AND(入力シート!S94&gt;0,入力シート!V94&gt;0,入力シート!$Y94&gt;0),入力シート!$Y94,"")</f>
        <v/>
      </c>
      <c r="AA88" s="23" t="str">
        <f>IF(AND(入力シート!S94&gt;0,入力シート!V94&gt;0,入力シート!Y94&gt;0),入力シート!T94,"")</f>
        <v/>
      </c>
      <c r="AB88" s="23" t="str">
        <f>IF(AND(入力シート!S94&gt;0,入力シート!V94&gt;0,入力シート!Y94&gt;0),入力シート!$W94,"")</f>
        <v/>
      </c>
      <c r="AC88" s="23" t="str">
        <f>IF(AND(入力シート!S94&gt;0,入力シート!V94&gt;0,入力シート!Y94&gt;0),入力シート!$Z94,"")</f>
        <v/>
      </c>
      <c r="AD88" s="2" t="str">
        <f t="shared" si="7"/>
        <v/>
      </c>
      <c r="AE88" s="2" t="str">
        <f t="shared" si="7"/>
        <v/>
      </c>
      <c r="AF88" s="2" t="str">
        <f t="shared" si="8"/>
        <v/>
      </c>
      <c r="AG88" s="2" t="str">
        <f t="shared" si="9"/>
        <v/>
      </c>
      <c r="AH88" s="2" t="str">
        <f>IF(OR(AND(A88&lt;&gt;"",入力シート!Q94=1),AND(A88&lt;&gt;"",SUM(AD88:AF88)=0)),1,"")</f>
        <v/>
      </c>
      <c r="AI88" s="2" t="str">
        <f>IF(AND($AH88=1,入力シート!$AB94&lt;&gt;""),入力シート!$AB94,入力シート!$AA94)</f>
        <v/>
      </c>
      <c r="AU88" s="2" t="str">
        <f t="shared" si="10"/>
        <v/>
      </c>
    </row>
    <row r="89" spans="1:47" x14ac:dyDescent="0.4">
      <c r="A89" s="2" t="str">
        <f>IF(COUNTA(入力シート!$A95),入力シート!$A95,"")</f>
        <v/>
      </c>
      <c r="B89" s="2" t="str">
        <f>IF($A89="","",入力シート!$C95)</f>
        <v/>
      </c>
      <c r="C89" s="2" t="str">
        <f t="shared" si="6"/>
        <v/>
      </c>
      <c r="D89" s="2" t="str">
        <f>IF($A89="","",IF(入力シート!$E95=1,2,3))</f>
        <v/>
      </c>
      <c r="E89" s="2" t="str">
        <f>IF($A89="","",入力シート!$D95)</f>
        <v/>
      </c>
      <c r="F89" s="2" t="str">
        <f>IF(OR($A89="",入力シート!F95=""),"",入力シート!$F95)</f>
        <v/>
      </c>
      <c r="I89" s="2" t="str">
        <f>IF(OR($A89="",入力シート!H95=""),"",入力シート!$H95)</f>
        <v/>
      </c>
      <c r="J89" s="2" t="str">
        <f>IF(AND($A89&lt;&gt;"",入力シート!$B95&lt;&gt;""),入力シート!$B95,"")</f>
        <v/>
      </c>
      <c r="N89" s="2" t="str">
        <f>IF(AND($A89&lt;&gt;"",入力シート!$J95&lt;&gt;""),入力シート!$J95,"")</f>
        <v/>
      </c>
      <c r="O89" s="2" t="str">
        <f>IF(AND($A89&lt;&gt;"",入力シート!$K95&lt;&gt;""),入力シート!$K95,"")</f>
        <v/>
      </c>
      <c r="P89" s="2" t="str">
        <f>IF(AND($A89&lt;&gt;"",入力シート!$L95&lt;&gt;""),入力シート!$L95,"")</f>
        <v/>
      </c>
      <c r="Q89" s="2" t="str">
        <f>IF(AND($A89&lt;&gt;"",入力シート!$M95&lt;&gt;""),入力シート!$M95,"")</f>
        <v/>
      </c>
      <c r="R89" s="2" t="str">
        <f>IF(AND($A89&lt;&gt;"",入力シート!$N95&lt;&gt;""),入力シート!$N95,"")</f>
        <v/>
      </c>
      <c r="S89" s="2" t="str">
        <f>IF(AND($A89&lt;&gt;"",入力シート!$O95&lt;&gt;""),入力シート!$O95,"")</f>
        <v/>
      </c>
      <c r="T89" s="2" t="str">
        <f>IF(AND($A89&lt;&gt;"",入力シート!$P95&lt;&gt;""),入力シート!$P95,"")</f>
        <v/>
      </c>
      <c r="U89" s="23" t="str">
        <f>IF(AND(入力シート!S95&gt;0,入力シート!V95&gt;0,入力シート!Y95&gt;0),4,"")</f>
        <v/>
      </c>
      <c r="V89" s="23" t="str">
        <f>IF(AND(入力シート!S95&gt;0,入力シート!V95&gt;0,入力シート!Y95&gt;0),5,"")</f>
        <v/>
      </c>
      <c r="W89" s="23" t="str">
        <f>IF(AND(入力シート!S95&gt;0,入力シート!V95&gt;0,入力シート!Y95&gt;0),6,"")</f>
        <v/>
      </c>
      <c r="X89" s="23" t="str">
        <f>IF(AND(入力シート!S95&gt;0,入力シート!V95&gt;0,入力シート!Y95&gt;0),入力シート!S95,"")</f>
        <v/>
      </c>
      <c r="Y89" s="23" t="str">
        <f>IF(AND(入力シート!S95&gt;0,入力シート!$V95&gt;0,入力シート!Y95&gt;0),入力シート!$V95,"")</f>
        <v/>
      </c>
      <c r="Z89" s="23" t="str">
        <f>IF(AND(入力シート!S95&gt;0,入力シート!V95&gt;0,入力シート!$Y95&gt;0),入力シート!$Y95,"")</f>
        <v/>
      </c>
      <c r="AA89" s="23" t="str">
        <f>IF(AND(入力シート!S95&gt;0,入力シート!V95&gt;0,入力シート!Y95&gt;0),入力シート!T95,"")</f>
        <v/>
      </c>
      <c r="AB89" s="23" t="str">
        <f>IF(AND(入力シート!S95&gt;0,入力シート!V95&gt;0,入力シート!Y95&gt;0),入力シート!$W95,"")</f>
        <v/>
      </c>
      <c r="AC89" s="23" t="str">
        <f>IF(AND(入力シート!S95&gt;0,入力シート!V95&gt;0,入力シート!Y95&gt;0),入力シート!$Z95,"")</f>
        <v/>
      </c>
      <c r="AD89" s="2" t="str">
        <f t="shared" si="7"/>
        <v/>
      </c>
      <c r="AE89" s="2" t="str">
        <f t="shared" si="7"/>
        <v/>
      </c>
      <c r="AF89" s="2" t="str">
        <f t="shared" si="8"/>
        <v/>
      </c>
      <c r="AG89" s="2" t="str">
        <f t="shared" si="9"/>
        <v/>
      </c>
      <c r="AH89" s="2" t="str">
        <f>IF(OR(AND(A89&lt;&gt;"",入力シート!Q95=1),AND(A89&lt;&gt;"",SUM(AD89:AF89)=0)),1,"")</f>
        <v/>
      </c>
      <c r="AI89" s="2" t="str">
        <f>IF(AND($AH89=1,入力シート!$AB95&lt;&gt;""),入力シート!$AB95,入力シート!$AA95)</f>
        <v/>
      </c>
      <c r="AU89" s="2" t="str">
        <f t="shared" si="10"/>
        <v/>
      </c>
    </row>
    <row r="90" spans="1:47" x14ac:dyDescent="0.4">
      <c r="A90" s="2" t="str">
        <f>IF(COUNTA(入力シート!$A96),入力シート!$A96,"")</f>
        <v/>
      </c>
      <c r="B90" s="2" t="str">
        <f>IF($A90="","",入力シート!$C96)</f>
        <v/>
      </c>
      <c r="C90" s="2" t="str">
        <f t="shared" si="6"/>
        <v/>
      </c>
      <c r="D90" s="2" t="str">
        <f>IF($A90="","",IF(入力シート!$E96=1,2,3))</f>
        <v/>
      </c>
      <c r="E90" s="2" t="str">
        <f>IF($A90="","",入力シート!$D96)</f>
        <v/>
      </c>
      <c r="F90" s="2" t="str">
        <f>IF(OR($A90="",入力シート!F96=""),"",入力シート!$F96)</f>
        <v/>
      </c>
      <c r="I90" s="2" t="str">
        <f>IF(OR($A90="",入力シート!H96=""),"",入力シート!$H96)</f>
        <v/>
      </c>
      <c r="J90" s="2" t="str">
        <f>IF(AND($A90&lt;&gt;"",入力シート!$B96&lt;&gt;""),入力シート!$B96,"")</f>
        <v/>
      </c>
      <c r="N90" s="2" t="str">
        <f>IF(AND($A90&lt;&gt;"",入力シート!$J96&lt;&gt;""),入力シート!$J96,"")</f>
        <v/>
      </c>
      <c r="O90" s="2" t="str">
        <f>IF(AND($A90&lt;&gt;"",入力シート!$K96&lt;&gt;""),入力シート!$K96,"")</f>
        <v/>
      </c>
      <c r="P90" s="2" t="str">
        <f>IF(AND($A90&lt;&gt;"",入力シート!$L96&lt;&gt;""),入力シート!$L96,"")</f>
        <v/>
      </c>
      <c r="Q90" s="2" t="str">
        <f>IF(AND($A90&lt;&gt;"",入力シート!$M96&lt;&gt;""),入力シート!$M96,"")</f>
        <v/>
      </c>
      <c r="R90" s="2" t="str">
        <f>IF(AND($A90&lt;&gt;"",入力シート!$N96&lt;&gt;""),入力シート!$N96,"")</f>
        <v/>
      </c>
      <c r="S90" s="2" t="str">
        <f>IF(AND($A90&lt;&gt;"",入力シート!$O96&lt;&gt;""),入力シート!$O96,"")</f>
        <v/>
      </c>
      <c r="T90" s="2" t="str">
        <f>IF(AND($A90&lt;&gt;"",入力シート!$P96&lt;&gt;""),入力シート!$P96,"")</f>
        <v/>
      </c>
      <c r="U90" s="23" t="str">
        <f>IF(AND(入力シート!S96&gt;0,入力シート!V96&gt;0,入力シート!Y96&gt;0),4,"")</f>
        <v/>
      </c>
      <c r="V90" s="23" t="str">
        <f>IF(AND(入力シート!S96&gt;0,入力シート!V96&gt;0,入力シート!Y96&gt;0),5,"")</f>
        <v/>
      </c>
      <c r="W90" s="23" t="str">
        <f>IF(AND(入力シート!S96&gt;0,入力シート!V96&gt;0,入力シート!Y96&gt;0),6,"")</f>
        <v/>
      </c>
      <c r="X90" s="23" t="str">
        <f>IF(AND(入力シート!S96&gt;0,入力シート!V96&gt;0,入力シート!Y96&gt;0),入力シート!S96,"")</f>
        <v/>
      </c>
      <c r="Y90" s="23" t="str">
        <f>IF(AND(入力シート!S96&gt;0,入力シート!$V96&gt;0,入力シート!Y96&gt;0),入力シート!$V96,"")</f>
        <v/>
      </c>
      <c r="Z90" s="23" t="str">
        <f>IF(AND(入力シート!S96&gt;0,入力シート!V96&gt;0,入力シート!$Y96&gt;0),入力シート!$Y96,"")</f>
        <v/>
      </c>
      <c r="AA90" s="23" t="str">
        <f>IF(AND(入力シート!S96&gt;0,入力シート!V96&gt;0,入力シート!Y96&gt;0),入力シート!T96,"")</f>
        <v/>
      </c>
      <c r="AB90" s="23" t="str">
        <f>IF(AND(入力シート!S96&gt;0,入力シート!V96&gt;0,入力シート!Y96&gt;0),入力シート!$W96,"")</f>
        <v/>
      </c>
      <c r="AC90" s="23" t="str">
        <f>IF(AND(入力シート!S96&gt;0,入力シート!V96&gt;0,入力シート!Y96&gt;0),入力シート!$Z96,"")</f>
        <v/>
      </c>
      <c r="AD90" s="2" t="str">
        <f t="shared" si="7"/>
        <v/>
      </c>
      <c r="AE90" s="2" t="str">
        <f t="shared" si="7"/>
        <v/>
      </c>
      <c r="AF90" s="2" t="str">
        <f t="shared" si="8"/>
        <v/>
      </c>
      <c r="AG90" s="2" t="str">
        <f t="shared" si="9"/>
        <v/>
      </c>
      <c r="AH90" s="2" t="str">
        <f>IF(OR(AND(A90&lt;&gt;"",入力シート!Q96=1),AND(A90&lt;&gt;"",SUM(AD90:AF90)=0)),1,"")</f>
        <v/>
      </c>
      <c r="AI90" s="2" t="str">
        <f>IF(AND($AH90=1,入力シート!$AB96&lt;&gt;""),入力シート!$AB96,入力シート!$AA96)</f>
        <v/>
      </c>
      <c r="AU90" s="2" t="str">
        <f t="shared" si="10"/>
        <v/>
      </c>
    </row>
    <row r="91" spans="1:47" x14ac:dyDescent="0.4">
      <c r="A91" s="2" t="str">
        <f>IF(COUNTA(入力シート!$A97),入力シート!$A97,"")</f>
        <v/>
      </c>
      <c r="B91" s="2" t="str">
        <f>IF($A91="","",入力シート!$C97)</f>
        <v/>
      </c>
      <c r="C91" s="2" t="str">
        <f t="shared" si="6"/>
        <v/>
      </c>
      <c r="D91" s="2" t="str">
        <f>IF($A91="","",IF(入力シート!$E97=1,2,3))</f>
        <v/>
      </c>
      <c r="E91" s="2" t="str">
        <f>IF($A91="","",入力シート!$D97)</f>
        <v/>
      </c>
      <c r="F91" s="2" t="str">
        <f>IF(OR($A91="",入力シート!F97=""),"",入力シート!$F97)</f>
        <v/>
      </c>
      <c r="I91" s="2" t="str">
        <f>IF(OR($A91="",入力シート!H97=""),"",入力シート!$H97)</f>
        <v/>
      </c>
      <c r="J91" s="2" t="str">
        <f>IF(AND($A91&lt;&gt;"",入力シート!$B97&lt;&gt;""),入力シート!$B97,"")</f>
        <v/>
      </c>
      <c r="N91" s="2" t="str">
        <f>IF(AND($A91&lt;&gt;"",入力シート!$J97&lt;&gt;""),入力シート!$J97,"")</f>
        <v/>
      </c>
      <c r="O91" s="2" t="str">
        <f>IF(AND($A91&lt;&gt;"",入力シート!$K97&lt;&gt;""),入力シート!$K97,"")</f>
        <v/>
      </c>
      <c r="P91" s="2" t="str">
        <f>IF(AND($A91&lt;&gt;"",入力シート!$L97&lt;&gt;""),入力シート!$L97,"")</f>
        <v/>
      </c>
      <c r="Q91" s="2" t="str">
        <f>IF(AND($A91&lt;&gt;"",入力シート!$M97&lt;&gt;""),入力シート!$M97,"")</f>
        <v/>
      </c>
      <c r="R91" s="2" t="str">
        <f>IF(AND($A91&lt;&gt;"",入力シート!$N97&lt;&gt;""),入力シート!$N97,"")</f>
        <v/>
      </c>
      <c r="S91" s="2" t="str">
        <f>IF(AND($A91&lt;&gt;"",入力シート!$O97&lt;&gt;""),入力シート!$O97,"")</f>
        <v/>
      </c>
      <c r="T91" s="2" t="str">
        <f>IF(AND($A91&lt;&gt;"",入力シート!$P97&lt;&gt;""),入力シート!$P97,"")</f>
        <v/>
      </c>
      <c r="U91" s="23" t="str">
        <f>IF(AND(入力シート!S97&gt;0,入力シート!V97&gt;0,入力シート!Y97&gt;0),4,"")</f>
        <v/>
      </c>
      <c r="V91" s="23" t="str">
        <f>IF(AND(入力シート!S97&gt;0,入力シート!V97&gt;0,入力シート!Y97&gt;0),5,"")</f>
        <v/>
      </c>
      <c r="W91" s="23" t="str">
        <f>IF(AND(入力シート!S97&gt;0,入力シート!V97&gt;0,入力シート!Y97&gt;0),6,"")</f>
        <v/>
      </c>
      <c r="X91" s="23" t="str">
        <f>IF(AND(入力シート!S97&gt;0,入力シート!V97&gt;0,入力シート!Y97&gt;0),入力シート!S97,"")</f>
        <v/>
      </c>
      <c r="Y91" s="23" t="str">
        <f>IF(AND(入力シート!S97&gt;0,入力シート!$V97&gt;0,入力シート!Y97&gt;0),入力シート!$V97,"")</f>
        <v/>
      </c>
      <c r="Z91" s="23" t="str">
        <f>IF(AND(入力シート!S97&gt;0,入力シート!V97&gt;0,入力シート!$Y97&gt;0),入力シート!$Y97,"")</f>
        <v/>
      </c>
      <c r="AA91" s="23" t="str">
        <f>IF(AND(入力シート!S97&gt;0,入力シート!V97&gt;0,入力シート!Y97&gt;0),入力シート!T97,"")</f>
        <v/>
      </c>
      <c r="AB91" s="23" t="str">
        <f>IF(AND(入力シート!S97&gt;0,入力シート!V97&gt;0,入力シート!Y97&gt;0),入力シート!$W97,"")</f>
        <v/>
      </c>
      <c r="AC91" s="23" t="str">
        <f>IF(AND(入力シート!S97&gt;0,入力シート!V97&gt;0,入力シート!Y97&gt;0),入力シート!$Z97,"")</f>
        <v/>
      </c>
      <c r="AD91" s="2" t="str">
        <f t="shared" si="7"/>
        <v/>
      </c>
      <c r="AE91" s="2" t="str">
        <f t="shared" si="7"/>
        <v/>
      </c>
      <c r="AF91" s="2" t="str">
        <f t="shared" si="8"/>
        <v/>
      </c>
      <c r="AG91" s="2" t="str">
        <f t="shared" si="9"/>
        <v/>
      </c>
      <c r="AH91" s="2" t="str">
        <f>IF(OR(AND(A91&lt;&gt;"",入力シート!Q97=1),AND(A91&lt;&gt;"",SUM(AD91:AF91)=0)),1,"")</f>
        <v/>
      </c>
      <c r="AI91" s="2" t="str">
        <f>IF(AND($AH91=1,入力シート!$AB97&lt;&gt;""),入力シート!$AB97,入力シート!$AA97)</f>
        <v/>
      </c>
      <c r="AU91" s="2" t="str">
        <f t="shared" si="10"/>
        <v/>
      </c>
    </row>
    <row r="92" spans="1:47" x14ac:dyDescent="0.4">
      <c r="A92" s="2" t="str">
        <f>IF(COUNTA(入力シート!$A98),入力シート!$A98,"")</f>
        <v/>
      </c>
      <c r="B92" s="2" t="str">
        <f>IF($A92="","",入力シート!$C98)</f>
        <v/>
      </c>
      <c r="C92" s="2" t="str">
        <f t="shared" si="6"/>
        <v/>
      </c>
      <c r="D92" s="2" t="str">
        <f>IF($A92="","",IF(入力シート!$E98=1,2,3))</f>
        <v/>
      </c>
      <c r="E92" s="2" t="str">
        <f>IF($A92="","",入力シート!$D98)</f>
        <v/>
      </c>
      <c r="F92" s="2" t="str">
        <f>IF(OR($A92="",入力シート!F98=""),"",入力シート!$F98)</f>
        <v/>
      </c>
      <c r="I92" s="2" t="str">
        <f>IF(OR($A92="",入力シート!H98=""),"",入力シート!$H98)</f>
        <v/>
      </c>
      <c r="J92" s="2" t="str">
        <f>IF(AND($A92&lt;&gt;"",入力シート!$B98&lt;&gt;""),入力シート!$B98,"")</f>
        <v/>
      </c>
      <c r="N92" s="2" t="str">
        <f>IF(AND($A92&lt;&gt;"",入力シート!$J98&lt;&gt;""),入力シート!$J98,"")</f>
        <v/>
      </c>
      <c r="O92" s="2" t="str">
        <f>IF(AND($A92&lt;&gt;"",入力シート!$K98&lt;&gt;""),入力シート!$K98,"")</f>
        <v/>
      </c>
      <c r="P92" s="2" t="str">
        <f>IF(AND($A92&lt;&gt;"",入力シート!$L98&lt;&gt;""),入力シート!$L98,"")</f>
        <v/>
      </c>
      <c r="Q92" s="2" t="str">
        <f>IF(AND($A92&lt;&gt;"",入力シート!$M98&lt;&gt;""),入力シート!$M98,"")</f>
        <v/>
      </c>
      <c r="R92" s="2" t="str">
        <f>IF(AND($A92&lt;&gt;"",入力シート!$N98&lt;&gt;""),入力シート!$N98,"")</f>
        <v/>
      </c>
      <c r="S92" s="2" t="str">
        <f>IF(AND($A92&lt;&gt;"",入力シート!$O98&lt;&gt;""),入力シート!$O98,"")</f>
        <v/>
      </c>
      <c r="T92" s="2" t="str">
        <f>IF(AND($A92&lt;&gt;"",入力シート!$P98&lt;&gt;""),入力シート!$P98,"")</f>
        <v/>
      </c>
      <c r="U92" s="23" t="str">
        <f>IF(AND(入力シート!S98&gt;0,入力シート!V98&gt;0,入力シート!Y98&gt;0),4,"")</f>
        <v/>
      </c>
      <c r="V92" s="23" t="str">
        <f>IF(AND(入力シート!S98&gt;0,入力シート!V98&gt;0,入力シート!Y98&gt;0),5,"")</f>
        <v/>
      </c>
      <c r="W92" s="23" t="str">
        <f>IF(AND(入力シート!S98&gt;0,入力シート!V98&gt;0,入力シート!Y98&gt;0),6,"")</f>
        <v/>
      </c>
      <c r="X92" s="23" t="str">
        <f>IF(AND(入力シート!S98&gt;0,入力シート!V98&gt;0,入力シート!Y98&gt;0),入力シート!S98,"")</f>
        <v/>
      </c>
      <c r="Y92" s="23" t="str">
        <f>IF(AND(入力シート!S98&gt;0,入力シート!$V98&gt;0,入力シート!Y98&gt;0),入力シート!$V98,"")</f>
        <v/>
      </c>
      <c r="Z92" s="23" t="str">
        <f>IF(AND(入力シート!S98&gt;0,入力シート!V98&gt;0,入力シート!$Y98&gt;0),入力シート!$Y98,"")</f>
        <v/>
      </c>
      <c r="AA92" s="23" t="str">
        <f>IF(AND(入力シート!S98&gt;0,入力シート!V98&gt;0,入力シート!Y98&gt;0),入力シート!T98,"")</f>
        <v/>
      </c>
      <c r="AB92" s="23" t="str">
        <f>IF(AND(入力シート!S98&gt;0,入力シート!V98&gt;0,入力シート!Y98&gt;0),入力シート!$W98,"")</f>
        <v/>
      </c>
      <c r="AC92" s="23" t="str">
        <f>IF(AND(入力シート!S98&gt;0,入力シート!V98&gt;0,入力シート!Y98&gt;0),入力シート!$Z98,"")</f>
        <v/>
      </c>
      <c r="AD92" s="2" t="str">
        <f t="shared" si="7"/>
        <v/>
      </c>
      <c r="AE92" s="2" t="str">
        <f t="shared" si="7"/>
        <v/>
      </c>
      <c r="AF92" s="2" t="str">
        <f t="shared" si="8"/>
        <v/>
      </c>
      <c r="AG92" s="2" t="str">
        <f t="shared" si="9"/>
        <v/>
      </c>
      <c r="AH92" s="2" t="str">
        <f>IF(OR(AND(A92&lt;&gt;"",入力シート!Q98=1),AND(A92&lt;&gt;"",SUM(AD92:AF92)=0)),1,"")</f>
        <v/>
      </c>
      <c r="AI92" s="2" t="str">
        <f>IF(AND($AH92=1,入力シート!$AB98&lt;&gt;""),入力シート!$AB98,入力シート!$AA98)</f>
        <v/>
      </c>
      <c r="AU92" s="2" t="str">
        <f t="shared" si="10"/>
        <v/>
      </c>
    </row>
    <row r="93" spans="1:47" x14ac:dyDescent="0.4">
      <c r="A93" s="2" t="str">
        <f>IF(COUNTA(入力シート!$A99),入力シート!$A99,"")</f>
        <v/>
      </c>
      <c r="B93" s="2" t="str">
        <f>IF($A93="","",入力シート!$C99)</f>
        <v/>
      </c>
      <c r="C93" s="2" t="str">
        <f t="shared" si="6"/>
        <v/>
      </c>
      <c r="D93" s="2" t="str">
        <f>IF($A93="","",IF(入力シート!$E99=1,2,3))</f>
        <v/>
      </c>
      <c r="E93" s="2" t="str">
        <f>IF($A93="","",入力シート!$D99)</f>
        <v/>
      </c>
      <c r="F93" s="2" t="str">
        <f>IF(OR($A93="",入力シート!F99=""),"",入力シート!$F99)</f>
        <v/>
      </c>
      <c r="I93" s="2" t="str">
        <f>IF(OR($A93="",入力シート!H99=""),"",入力シート!$H99)</f>
        <v/>
      </c>
      <c r="J93" s="2" t="str">
        <f>IF(AND($A93&lt;&gt;"",入力シート!$B99&lt;&gt;""),入力シート!$B99,"")</f>
        <v/>
      </c>
      <c r="N93" s="2" t="str">
        <f>IF(AND($A93&lt;&gt;"",入力シート!$J99&lt;&gt;""),入力シート!$J99,"")</f>
        <v/>
      </c>
      <c r="O93" s="2" t="str">
        <f>IF(AND($A93&lt;&gt;"",入力シート!$K99&lt;&gt;""),入力シート!$K99,"")</f>
        <v/>
      </c>
      <c r="P93" s="2" t="str">
        <f>IF(AND($A93&lt;&gt;"",入力シート!$L99&lt;&gt;""),入力シート!$L99,"")</f>
        <v/>
      </c>
      <c r="Q93" s="2" t="str">
        <f>IF(AND($A93&lt;&gt;"",入力シート!$M99&lt;&gt;""),入力シート!$M99,"")</f>
        <v/>
      </c>
      <c r="R93" s="2" t="str">
        <f>IF(AND($A93&lt;&gt;"",入力シート!$N99&lt;&gt;""),入力シート!$N99,"")</f>
        <v/>
      </c>
      <c r="S93" s="2" t="str">
        <f>IF(AND($A93&lt;&gt;"",入力シート!$O99&lt;&gt;""),入力シート!$O99,"")</f>
        <v/>
      </c>
      <c r="T93" s="2" t="str">
        <f>IF(AND($A93&lt;&gt;"",入力シート!$P99&lt;&gt;""),入力シート!$P99,"")</f>
        <v/>
      </c>
      <c r="U93" s="23" t="str">
        <f>IF(AND(入力シート!S99&gt;0,入力シート!V99&gt;0,入力シート!Y99&gt;0),4,"")</f>
        <v/>
      </c>
      <c r="V93" s="23" t="str">
        <f>IF(AND(入力シート!S99&gt;0,入力シート!V99&gt;0,入力シート!Y99&gt;0),5,"")</f>
        <v/>
      </c>
      <c r="W93" s="23" t="str">
        <f>IF(AND(入力シート!S99&gt;0,入力シート!V99&gt;0,入力シート!Y99&gt;0),6,"")</f>
        <v/>
      </c>
      <c r="X93" s="23" t="str">
        <f>IF(AND(入力シート!S99&gt;0,入力シート!V99&gt;0,入力シート!Y99&gt;0),入力シート!S99,"")</f>
        <v/>
      </c>
      <c r="Y93" s="23" t="str">
        <f>IF(AND(入力シート!S99&gt;0,入力シート!$V99&gt;0,入力シート!Y99&gt;0),入力シート!$V99,"")</f>
        <v/>
      </c>
      <c r="Z93" s="23" t="str">
        <f>IF(AND(入力シート!S99&gt;0,入力シート!V99&gt;0,入力シート!$Y99&gt;0),入力シート!$Y99,"")</f>
        <v/>
      </c>
      <c r="AA93" s="23" t="str">
        <f>IF(AND(入力シート!S99&gt;0,入力シート!V99&gt;0,入力シート!Y99&gt;0),入力シート!T99,"")</f>
        <v/>
      </c>
      <c r="AB93" s="23" t="str">
        <f>IF(AND(入力シート!S99&gt;0,入力シート!V99&gt;0,入力シート!Y99&gt;0),入力シート!$W99,"")</f>
        <v/>
      </c>
      <c r="AC93" s="23" t="str">
        <f>IF(AND(入力シート!S99&gt;0,入力シート!V99&gt;0,入力シート!Y99&gt;0),入力シート!$Z99,"")</f>
        <v/>
      </c>
      <c r="AD93" s="2" t="str">
        <f t="shared" si="7"/>
        <v/>
      </c>
      <c r="AE93" s="2" t="str">
        <f t="shared" si="7"/>
        <v/>
      </c>
      <c r="AF93" s="2" t="str">
        <f t="shared" si="8"/>
        <v/>
      </c>
      <c r="AG93" s="2" t="str">
        <f t="shared" si="9"/>
        <v/>
      </c>
      <c r="AH93" s="2" t="str">
        <f>IF(OR(AND(A93&lt;&gt;"",入力シート!Q99=1),AND(A93&lt;&gt;"",SUM(AD93:AF93)=0)),1,"")</f>
        <v/>
      </c>
      <c r="AI93" s="2" t="str">
        <f>IF(AND($AH93=1,入力シート!$AB99&lt;&gt;""),入力シート!$AB99,入力シート!$AA99)</f>
        <v/>
      </c>
      <c r="AU93" s="2" t="str">
        <f t="shared" si="10"/>
        <v/>
      </c>
    </row>
    <row r="94" spans="1:47" x14ac:dyDescent="0.4">
      <c r="A94" s="2" t="str">
        <f>IF(COUNTA(入力シート!$A100),入力シート!$A100,"")</f>
        <v/>
      </c>
      <c r="B94" s="2" t="str">
        <f>IF($A94="","",入力シート!$C100)</f>
        <v/>
      </c>
      <c r="C94" s="2" t="str">
        <f t="shared" si="6"/>
        <v/>
      </c>
      <c r="D94" s="2" t="str">
        <f>IF($A94="","",IF(入力シート!$E100=1,2,3))</f>
        <v/>
      </c>
      <c r="E94" s="2" t="str">
        <f>IF($A94="","",入力シート!$D100)</f>
        <v/>
      </c>
      <c r="F94" s="2" t="str">
        <f>IF(OR($A94="",入力シート!F100=""),"",入力シート!$F100)</f>
        <v/>
      </c>
      <c r="I94" s="2" t="str">
        <f>IF(OR($A94="",入力シート!H100=""),"",入力シート!$H100)</f>
        <v/>
      </c>
      <c r="J94" s="2" t="str">
        <f>IF(AND($A94&lt;&gt;"",入力シート!$B100&lt;&gt;""),入力シート!$B100,"")</f>
        <v/>
      </c>
      <c r="N94" s="2" t="str">
        <f>IF(AND($A94&lt;&gt;"",入力シート!$J100&lt;&gt;""),入力シート!$J100,"")</f>
        <v/>
      </c>
      <c r="O94" s="2" t="str">
        <f>IF(AND($A94&lt;&gt;"",入力シート!$K100&lt;&gt;""),入力シート!$K100,"")</f>
        <v/>
      </c>
      <c r="P94" s="2" t="str">
        <f>IF(AND($A94&lt;&gt;"",入力シート!$L100&lt;&gt;""),入力シート!$L100,"")</f>
        <v/>
      </c>
      <c r="Q94" s="2" t="str">
        <f>IF(AND($A94&lt;&gt;"",入力シート!$M100&lt;&gt;""),入力シート!$M100,"")</f>
        <v/>
      </c>
      <c r="R94" s="2" t="str">
        <f>IF(AND($A94&lt;&gt;"",入力シート!$N100&lt;&gt;""),入力シート!$N100,"")</f>
        <v/>
      </c>
      <c r="S94" s="2" t="str">
        <f>IF(AND($A94&lt;&gt;"",入力シート!$O100&lt;&gt;""),入力シート!$O100,"")</f>
        <v/>
      </c>
      <c r="T94" s="2" t="str">
        <f>IF(AND($A94&lt;&gt;"",入力シート!$P100&lt;&gt;""),入力シート!$P100,"")</f>
        <v/>
      </c>
      <c r="U94" s="23" t="str">
        <f>IF(AND(入力シート!S100&gt;0,入力シート!V100&gt;0,入力シート!Y100&gt;0),4,"")</f>
        <v/>
      </c>
      <c r="V94" s="23" t="str">
        <f>IF(AND(入力シート!S100&gt;0,入力シート!V100&gt;0,入力シート!Y100&gt;0),5,"")</f>
        <v/>
      </c>
      <c r="W94" s="23" t="str">
        <f>IF(AND(入力シート!S100&gt;0,入力シート!V100&gt;0,入力シート!Y100&gt;0),6,"")</f>
        <v/>
      </c>
      <c r="X94" s="23" t="str">
        <f>IF(AND(入力シート!S100&gt;0,入力シート!V100&gt;0,入力シート!Y100&gt;0),入力シート!S100,"")</f>
        <v/>
      </c>
      <c r="Y94" s="23" t="str">
        <f>IF(AND(入力シート!S100&gt;0,入力シート!$V100&gt;0,入力シート!Y100&gt;0),入力シート!$V100,"")</f>
        <v/>
      </c>
      <c r="Z94" s="23" t="str">
        <f>IF(AND(入力シート!S100&gt;0,入力シート!V100&gt;0,入力シート!$Y100&gt;0),入力シート!$Y100,"")</f>
        <v/>
      </c>
      <c r="AA94" s="23" t="str">
        <f>IF(AND(入力シート!S100&gt;0,入力シート!V100&gt;0,入力シート!Y100&gt;0),入力シート!T100,"")</f>
        <v/>
      </c>
      <c r="AB94" s="23" t="str">
        <f>IF(AND(入力シート!S100&gt;0,入力シート!V100&gt;0,入力シート!Y100&gt;0),入力シート!$W100,"")</f>
        <v/>
      </c>
      <c r="AC94" s="23" t="str">
        <f>IF(AND(入力シート!S100&gt;0,入力シート!V100&gt;0,入力シート!Y100&gt;0),入力シート!$Z100,"")</f>
        <v/>
      </c>
      <c r="AD94" s="2" t="str">
        <f t="shared" si="7"/>
        <v/>
      </c>
      <c r="AE94" s="2" t="str">
        <f t="shared" si="7"/>
        <v/>
      </c>
      <c r="AF94" s="2" t="str">
        <f t="shared" si="8"/>
        <v/>
      </c>
      <c r="AG94" s="2" t="str">
        <f t="shared" si="9"/>
        <v/>
      </c>
      <c r="AH94" s="2" t="str">
        <f>IF(OR(AND(A94&lt;&gt;"",入力シート!Q100=1),AND(A94&lt;&gt;"",SUM(AD94:AF94)=0)),1,"")</f>
        <v/>
      </c>
      <c r="AI94" s="2" t="str">
        <f>IF(AND($AH94=1,入力シート!$AB100&lt;&gt;""),入力シート!$AB100,入力シート!$AA100)</f>
        <v/>
      </c>
      <c r="AU94" s="2" t="str">
        <f t="shared" si="10"/>
        <v/>
      </c>
    </row>
    <row r="95" spans="1:47" x14ac:dyDescent="0.4">
      <c r="A95" s="2" t="str">
        <f>IF(COUNTA(入力シート!$A101),入力シート!$A101,"")</f>
        <v/>
      </c>
      <c r="B95" s="2" t="str">
        <f>IF($A95="","",入力シート!$C101)</f>
        <v/>
      </c>
      <c r="C95" s="2" t="str">
        <f t="shared" si="6"/>
        <v/>
      </c>
      <c r="D95" s="2" t="str">
        <f>IF($A95="","",IF(入力シート!$E101=1,2,3))</f>
        <v/>
      </c>
      <c r="E95" s="2" t="str">
        <f>IF($A95="","",入力シート!$D101)</f>
        <v/>
      </c>
      <c r="F95" s="2" t="str">
        <f>IF(OR($A95="",入力シート!F101=""),"",入力シート!$F101)</f>
        <v/>
      </c>
      <c r="I95" s="2" t="str">
        <f>IF(OR($A95="",入力シート!H101=""),"",入力シート!$H101)</f>
        <v/>
      </c>
      <c r="J95" s="2" t="str">
        <f>IF(AND($A95&lt;&gt;"",入力シート!$B101&lt;&gt;""),入力シート!$B101,"")</f>
        <v/>
      </c>
      <c r="N95" s="2" t="str">
        <f>IF(AND($A95&lt;&gt;"",入力シート!$J101&lt;&gt;""),入力シート!$J101,"")</f>
        <v/>
      </c>
      <c r="O95" s="2" t="str">
        <f>IF(AND($A95&lt;&gt;"",入力シート!$K101&lt;&gt;""),入力シート!$K101,"")</f>
        <v/>
      </c>
      <c r="P95" s="2" t="str">
        <f>IF(AND($A95&lt;&gt;"",入力シート!$L101&lt;&gt;""),入力シート!$L101,"")</f>
        <v/>
      </c>
      <c r="Q95" s="2" t="str">
        <f>IF(AND($A95&lt;&gt;"",入力シート!$M101&lt;&gt;""),入力シート!$M101,"")</f>
        <v/>
      </c>
      <c r="R95" s="2" t="str">
        <f>IF(AND($A95&lt;&gt;"",入力シート!$N101&lt;&gt;""),入力シート!$N101,"")</f>
        <v/>
      </c>
      <c r="S95" s="2" t="str">
        <f>IF(AND($A95&lt;&gt;"",入力シート!$O101&lt;&gt;""),入力シート!$O101,"")</f>
        <v/>
      </c>
      <c r="T95" s="2" t="str">
        <f>IF(AND($A95&lt;&gt;"",入力シート!$P101&lt;&gt;""),入力シート!$P101,"")</f>
        <v/>
      </c>
      <c r="U95" s="23" t="str">
        <f>IF(AND(入力シート!S101&gt;0,入力シート!V101&gt;0,入力シート!Y101&gt;0),4,"")</f>
        <v/>
      </c>
      <c r="V95" s="23" t="str">
        <f>IF(AND(入力シート!S101&gt;0,入力シート!V101&gt;0,入力シート!Y101&gt;0),5,"")</f>
        <v/>
      </c>
      <c r="W95" s="23" t="str">
        <f>IF(AND(入力シート!S101&gt;0,入力シート!V101&gt;0,入力シート!Y101&gt;0),6,"")</f>
        <v/>
      </c>
      <c r="X95" s="23" t="str">
        <f>IF(AND(入力シート!S101&gt;0,入力シート!V101&gt;0,入力シート!Y101&gt;0),入力シート!S101,"")</f>
        <v/>
      </c>
      <c r="Y95" s="23" t="str">
        <f>IF(AND(入力シート!S101&gt;0,入力シート!$V101&gt;0,入力シート!Y101&gt;0),入力シート!$V101,"")</f>
        <v/>
      </c>
      <c r="Z95" s="23" t="str">
        <f>IF(AND(入力シート!S101&gt;0,入力シート!V101&gt;0,入力シート!$Y101&gt;0),入力シート!$Y101,"")</f>
        <v/>
      </c>
      <c r="AA95" s="23" t="str">
        <f>IF(AND(入力シート!S101&gt;0,入力シート!V101&gt;0,入力シート!Y101&gt;0),入力シート!T101,"")</f>
        <v/>
      </c>
      <c r="AB95" s="23" t="str">
        <f>IF(AND(入力シート!S101&gt;0,入力シート!V101&gt;0,入力シート!Y101&gt;0),入力シート!$W101,"")</f>
        <v/>
      </c>
      <c r="AC95" s="23" t="str">
        <f>IF(AND(入力シート!S101&gt;0,入力シート!V101&gt;0,入力シート!Y101&gt;0),入力シート!$Z101,"")</f>
        <v/>
      </c>
      <c r="AD95" s="2" t="str">
        <f t="shared" si="7"/>
        <v/>
      </c>
      <c r="AE95" s="2" t="str">
        <f t="shared" si="7"/>
        <v/>
      </c>
      <c r="AF95" s="2" t="str">
        <f t="shared" si="8"/>
        <v/>
      </c>
      <c r="AG95" s="2" t="str">
        <f t="shared" si="9"/>
        <v/>
      </c>
      <c r="AH95" s="2" t="str">
        <f>IF(OR(AND(A95&lt;&gt;"",入力シート!Q101=1),AND(A95&lt;&gt;"",SUM(AD95:AF95)=0)),1,"")</f>
        <v/>
      </c>
      <c r="AI95" s="2" t="str">
        <f>IF(AND($AH95=1,入力シート!$AB101&lt;&gt;""),入力シート!$AB101,入力シート!$AA101)</f>
        <v/>
      </c>
      <c r="AU95" s="2" t="str">
        <f t="shared" si="10"/>
        <v/>
      </c>
    </row>
    <row r="96" spans="1:47" x14ac:dyDescent="0.4">
      <c r="A96" s="2" t="str">
        <f>IF(COUNTA(入力シート!$A102),入力シート!$A102,"")</f>
        <v/>
      </c>
      <c r="B96" s="2" t="str">
        <f>IF($A96="","",入力シート!$C102)</f>
        <v/>
      </c>
      <c r="C96" s="2" t="str">
        <f t="shared" si="6"/>
        <v/>
      </c>
      <c r="D96" s="2" t="str">
        <f>IF($A96="","",IF(入力シート!$E102=1,2,3))</f>
        <v/>
      </c>
      <c r="E96" s="2" t="str">
        <f>IF($A96="","",入力シート!$D102)</f>
        <v/>
      </c>
      <c r="F96" s="2" t="str">
        <f>IF(OR($A96="",入力シート!F102=""),"",入力シート!$F102)</f>
        <v/>
      </c>
      <c r="I96" s="2" t="str">
        <f>IF(OR($A96="",入力シート!H102=""),"",入力シート!$H102)</f>
        <v/>
      </c>
      <c r="J96" s="2" t="str">
        <f>IF(AND($A96&lt;&gt;"",入力シート!$B102&lt;&gt;""),入力シート!$B102,"")</f>
        <v/>
      </c>
      <c r="N96" s="2" t="str">
        <f>IF(AND($A96&lt;&gt;"",入力シート!$J102&lt;&gt;""),入力シート!$J102,"")</f>
        <v/>
      </c>
      <c r="O96" s="2" t="str">
        <f>IF(AND($A96&lt;&gt;"",入力シート!$K102&lt;&gt;""),入力シート!$K102,"")</f>
        <v/>
      </c>
      <c r="P96" s="2" t="str">
        <f>IF(AND($A96&lt;&gt;"",入力シート!$L102&lt;&gt;""),入力シート!$L102,"")</f>
        <v/>
      </c>
      <c r="Q96" s="2" t="str">
        <f>IF(AND($A96&lt;&gt;"",入力シート!$M102&lt;&gt;""),入力シート!$M102,"")</f>
        <v/>
      </c>
      <c r="R96" s="2" t="str">
        <f>IF(AND($A96&lt;&gt;"",入力シート!$N102&lt;&gt;""),入力シート!$N102,"")</f>
        <v/>
      </c>
      <c r="S96" s="2" t="str">
        <f>IF(AND($A96&lt;&gt;"",入力シート!$O102&lt;&gt;""),入力シート!$O102,"")</f>
        <v/>
      </c>
      <c r="T96" s="2" t="str">
        <f>IF(AND($A96&lt;&gt;"",入力シート!$P102&lt;&gt;""),入力シート!$P102,"")</f>
        <v/>
      </c>
      <c r="U96" s="23" t="str">
        <f>IF(AND(入力シート!S102&gt;0,入力シート!V102&gt;0,入力シート!Y102&gt;0),4,"")</f>
        <v/>
      </c>
      <c r="V96" s="23" t="str">
        <f>IF(AND(入力シート!S102&gt;0,入力シート!V102&gt;0,入力シート!Y102&gt;0),5,"")</f>
        <v/>
      </c>
      <c r="W96" s="23" t="str">
        <f>IF(AND(入力シート!S102&gt;0,入力シート!V102&gt;0,入力シート!Y102&gt;0),6,"")</f>
        <v/>
      </c>
      <c r="X96" s="23" t="str">
        <f>IF(AND(入力シート!S102&gt;0,入力シート!V102&gt;0,入力シート!Y102&gt;0),入力シート!S102,"")</f>
        <v/>
      </c>
      <c r="Y96" s="23" t="str">
        <f>IF(AND(入力シート!S102&gt;0,入力シート!$V102&gt;0,入力シート!Y102&gt;0),入力シート!$V102,"")</f>
        <v/>
      </c>
      <c r="Z96" s="23" t="str">
        <f>IF(AND(入力シート!S102&gt;0,入力シート!V102&gt;0,入力シート!$Y102&gt;0),入力シート!$Y102,"")</f>
        <v/>
      </c>
      <c r="AA96" s="23" t="str">
        <f>IF(AND(入力シート!S102&gt;0,入力シート!V102&gt;0,入力シート!Y102&gt;0),入力シート!T102,"")</f>
        <v/>
      </c>
      <c r="AB96" s="23" t="str">
        <f>IF(AND(入力シート!S102&gt;0,入力シート!V102&gt;0,入力シート!Y102&gt;0),入力シート!$W102,"")</f>
        <v/>
      </c>
      <c r="AC96" s="23" t="str">
        <f>IF(AND(入力シート!S102&gt;0,入力シート!V102&gt;0,入力シート!Y102&gt;0),入力シート!$Z102,"")</f>
        <v/>
      </c>
      <c r="AD96" s="2" t="str">
        <f t="shared" si="7"/>
        <v/>
      </c>
      <c r="AE96" s="2" t="str">
        <f t="shared" si="7"/>
        <v/>
      </c>
      <c r="AF96" s="2" t="str">
        <f t="shared" si="8"/>
        <v/>
      </c>
      <c r="AG96" s="2" t="str">
        <f t="shared" si="9"/>
        <v/>
      </c>
      <c r="AH96" s="2" t="str">
        <f>IF(OR(AND(A96&lt;&gt;"",入力シート!Q102=1),AND(A96&lt;&gt;"",SUM(AD96:AF96)=0)),1,"")</f>
        <v/>
      </c>
      <c r="AI96" s="2" t="str">
        <f>IF(AND($AH96=1,入力シート!$AB102&lt;&gt;""),入力シート!$AB102,入力シート!$AA102)</f>
        <v/>
      </c>
      <c r="AU96" s="2" t="str">
        <f t="shared" si="10"/>
        <v/>
      </c>
    </row>
    <row r="97" spans="1:47" x14ac:dyDescent="0.4">
      <c r="A97" s="2" t="str">
        <f>IF(COUNTA(入力シート!$A103),入力シート!$A103,"")</f>
        <v/>
      </c>
      <c r="B97" s="2" t="str">
        <f>IF($A97="","",入力シート!$C103)</f>
        <v/>
      </c>
      <c r="C97" s="2" t="str">
        <f t="shared" si="6"/>
        <v/>
      </c>
      <c r="D97" s="2" t="str">
        <f>IF($A97="","",IF(入力シート!$E103=1,2,3))</f>
        <v/>
      </c>
      <c r="E97" s="2" t="str">
        <f>IF($A97="","",入力シート!$D103)</f>
        <v/>
      </c>
      <c r="F97" s="2" t="str">
        <f>IF(OR($A97="",入力シート!F103=""),"",入力シート!$F103)</f>
        <v/>
      </c>
      <c r="I97" s="2" t="str">
        <f>IF(OR($A97="",入力シート!H103=""),"",入力シート!$H103)</f>
        <v/>
      </c>
      <c r="J97" s="2" t="str">
        <f>IF(AND($A97&lt;&gt;"",入力シート!$B103&lt;&gt;""),入力シート!$B103,"")</f>
        <v/>
      </c>
      <c r="N97" s="2" t="str">
        <f>IF(AND($A97&lt;&gt;"",入力シート!$J103&lt;&gt;""),入力シート!$J103,"")</f>
        <v/>
      </c>
      <c r="O97" s="2" t="str">
        <f>IF(AND($A97&lt;&gt;"",入力シート!$K103&lt;&gt;""),入力シート!$K103,"")</f>
        <v/>
      </c>
      <c r="P97" s="2" t="str">
        <f>IF(AND($A97&lt;&gt;"",入力シート!$L103&lt;&gt;""),入力シート!$L103,"")</f>
        <v/>
      </c>
      <c r="Q97" s="2" t="str">
        <f>IF(AND($A97&lt;&gt;"",入力シート!$M103&lt;&gt;""),入力シート!$M103,"")</f>
        <v/>
      </c>
      <c r="R97" s="2" t="str">
        <f>IF(AND($A97&lt;&gt;"",入力シート!$N103&lt;&gt;""),入力シート!$N103,"")</f>
        <v/>
      </c>
      <c r="S97" s="2" t="str">
        <f>IF(AND($A97&lt;&gt;"",入力シート!$O103&lt;&gt;""),入力シート!$O103,"")</f>
        <v/>
      </c>
      <c r="T97" s="2" t="str">
        <f>IF(AND($A97&lt;&gt;"",入力シート!$P103&lt;&gt;""),入力シート!$P103,"")</f>
        <v/>
      </c>
      <c r="U97" s="23" t="str">
        <f>IF(AND(入力シート!S103&gt;0,入力シート!V103&gt;0,入力シート!Y103&gt;0),4,"")</f>
        <v/>
      </c>
      <c r="V97" s="23" t="str">
        <f>IF(AND(入力シート!S103&gt;0,入力シート!V103&gt;0,入力シート!Y103&gt;0),5,"")</f>
        <v/>
      </c>
      <c r="W97" s="23" t="str">
        <f>IF(AND(入力シート!S103&gt;0,入力シート!V103&gt;0,入力シート!Y103&gt;0),6,"")</f>
        <v/>
      </c>
      <c r="X97" s="23" t="str">
        <f>IF(AND(入力シート!S103&gt;0,入力シート!V103&gt;0,入力シート!Y103&gt;0),入力シート!S103,"")</f>
        <v/>
      </c>
      <c r="Y97" s="23" t="str">
        <f>IF(AND(入力シート!S103&gt;0,入力シート!$V103&gt;0,入力シート!Y103&gt;0),入力シート!$V103,"")</f>
        <v/>
      </c>
      <c r="Z97" s="23" t="str">
        <f>IF(AND(入力シート!S103&gt;0,入力シート!V103&gt;0,入力シート!$Y103&gt;0),入力シート!$Y103,"")</f>
        <v/>
      </c>
      <c r="AA97" s="23" t="str">
        <f>IF(AND(入力シート!S103&gt;0,入力シート!V103&gt;0,入力シート!Y103&gt;0),入力シート!T103,"")</f>
        <v/>
      </c>
      <c r="AB97" s="23" t="str">
        <f>IF(AND(入力シート!S103&gt;0,入力シート!V103&gt;0,入力シート!Y103&gt;0),入力シート!$W103,"")</f>
        <v/>
      </c>
      <c r="AC97" s="23" t="str">
        <f>IF(AND(入力シート!S103&gt;0,入力シート!V103&gt;0,入力シート!Y103&gt;0),入力シート!$Z103,"")</f>
        <v/>
      </c>
      <c r="AD97" s="2" t="str">
        <f t="shared" si="7"/>
        <v/>
      </c>
      <c r="AE97" s="2" t="str">
        <f t="shared" si="7"/>
        <v/>
      </c>
      <c r="AF97" s="2" t="str">
        <f t="shared" si="8"/>
        <v/>
      </c>
      <c r="AG97" s="2" t="str">
        <f t="shared" si="9"/>
        <v/>
      </c>
      <c r="AH97" s="2" t="str">
        <f>IF(OR(AND(A97&lt;&gt;"",入力シート!Q103=1),AND(A97&lt;&gt;"",SUM(AD97:AF97)=0)),1,"")</f>
        <v/>
      </c>
      <c r="AI97" s="2" t="str">
        <f>IF(AND($AH97=1,入力シート!$AB103&lt;&gt;""),入力シート!$AB103,入力シート!$AA103)</f>
        <v/>
      </c>
      <c r="AU97" s="2" t="str">
        <f t="shared" si="10"/>
        <v/>
      </c>
    </row>
    <row r="98" spans="1:47" x14ac:dyDescent="0.4">
      <c r="A98" s="52"/>
      <c r="B98" s="52"/>
      <c r="C98" s="52"/>
      <c r="D98" s="52"/>
      <c r="E98" s="52"/>
      <c r="F98" s="52"/>
      <c r="G98" s="52"/>
      <c r="H98" s="52"/>
      <c r="I98" s="52"/>
      <c r="J98" s="52"/>
      <c r="K98" s="52"/>
      <c r="L98" s="52"/>
      <c r="M98" s="52"/>
      <c r="N98" s="52"/>
      <c r="O98" s="52"/>
      <c r="P98" s="52"/>
      <c r="Q98" s="52"/>
      <c r="R98" s="52"/>
      <c r="S98" s="52"/>
      <c r="T98" s="52"/>
      <c r="U98" s="53"/>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row>
  </sheetData>
  <sheetProtection algorithmName="SHA-512" hashValue="iotKCizJhym/4cnX8/dnL8gFRrE5KpKKZhvrs8X6x3clIddd6HWfEMhKu1O/14yZ+qjmjB90sxIkDe/lZtldqA==" saltValue="qi+JM3wkXzvqcdvat9GZaQ==" spinCount="100000" sheet="1" objects="1" scenarios="1"/>
  <phoneticPr fontId="1"/>
  <conditionalFormatting sqref="M2:M97">
    <cfRule type="cellIs" dxfId="0" priority="2" operator="equal">
      <formula>99</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0"/>
  <sheetViews>
    <sheetView zoomScale="80" zoomScaleNormal="80" workbookViewId="0"/>
  </sheetViews>
  <sheetFormatPr defaultRowHeight="18.75" x14ac:dyDescent="0.4"/>
  <sheetData>
    <row r="1" spans="1:9" x14ac:dyDescent="0.4">
      <c r="A1">
        <v>1</v>
      </c>
      <c r="B1">
        <v>53000</v>
      </c>
      <c r="C1">
        <v>63000</v>
      </c>
      <c r="D1">
        <v>1</v>
      </c>
      <c r="E1">
        <v>58</v>
      </c>
      <c r="F1">
        <v>1</v>
      </c>
      <c r="G1">
        <v>88</v>
      </c>
      <c r="H1">
        <v>1</v>
      </c>
      <c r="I1">
        <v>88</v>
      </c>
    </row>
    <row r="2" spans="1:9" x14ac:dyDescent="0.4">
      <c r="A2">
        <v>2</v>
      </c>
      <c r="B2">
        <v>63000</v>
      </c>
      <c r="C2">
        <v>73000</v>
      </c>
      <c r="D2">
        <v>2</v>
      </c>
      <c r="E2">
        <v>68</v>
      </c>
      <c r="F2">
        <v>1</v>
      </c>
      <c r="G2">
        <v>88</v>
      </c>
      <c r="H2">
        <v>1</v>
      </c>
      <c r="I2">
        <v>88</v>
      </c>
    </row>
    <row r="3" spans="1:9" x14ac:dyDescent="0.4">
      <c r="A3">
        <v>3</v>
      </c>
      <c r="B3">
        <v>73000</v>
      </c>
      <c r="C3">
        <v>83000</v>
      </c>
      <c r="D3">
        <v>3</v>
      </c>
      <c r="E3">
        <v>78</v>
      </c>
      <c r="F3">
        <v>1</v>
      </c>
      <c r="G3">
        <v>88</v>
      </c>
      <c r="H3">
        <v>1</v>
      </c>
      <c r="I3">
        <v>88</v>
      </c>
    </row>
    <row r="4" spans="1:9" x14ac:dyDescent="0.4">
      <c r="A4">
        <v>4</v>
      </c>
      <c r="B4">
        <v>83000</v>
      </c>
      <c r="C4">
        <v>93000</v>
      </c>
      <c r="D4">
        <v>4</v>
      </c>
      <c r="E4">
        <v>88</v>
      </c>
      <c r="F4">
        <v>1</v>
      </c>
      <c r="G4">
        <v>88</v>
      </c>
      <c r="H4">
        <v>1</v>
      </c>
      <c r="I4">
        <v>88</v>
      </c>
    </row>
    <row r="5" spans="1:9" x14ac:dyDescent="0.4">
      <c r="A5">
        <v>5</v>
      </c>
      <c r="B5">
        <v>93000</v>
      </c>
      <c r="C5">
        <v>101000</v>
      </c>
      <c r="D5">
        <v>5</v>
      </c>
      <c r="E5">
        <v>98</v>
      </c>
      <c r="F5">
        <v>2</v>
      </c>
      <c r="G5">
        <v>98</v>
      </c>
      <c r="H5">
        <v>2</v>
      </c>
      <c r="I5">
        <v>98</v>
      </c>
    </row>
    <row r="6" spans="1:9" x14ac:dyDescent="0.4">
      <c r="A6">
        <v>6</v>
      </c>
      <c r="B6">
        <v>101000</v>
      </c>
      <c r="C6">
        <v>107000</v>
      </c>
      <c r="D6">
        <v>6</v>
      </c>
      <c r="E6">
        <v>104</v>
      </c>
      <c r="F6">
        <v>3</v>
      </c>
      <c r="G6">
        <v>104</v>
      </c>
      <c r="H6">
        <v>3</v>
      </c>
      <c r="I6">
        <v>104</v>
      </c>
    </row>
    <row r="7" spans="1:9" x14ac:dyDescent="0.4">
      <c r="A7">
        <v>7</v>
      </c>
      <c r="B7">
        <v>107000</v>
      </c>
      <c r="C7">
        <v>114000</v>
      </c>
      <c r="D7">
        <v>7</v>
      </c>
      <c r="E7">
        <v>110</v>
      </c>
      <c r="F7">
        <v>4</v>
      </c>
      <c r="G7">
        <v>110</v>
      </c>
      <c r="H7">
        <v>4</v>
      </c>
      <c r="I7">
        <v>110</v>
      </c>
    </row>
    <row r="8" spans="1:9" x14ac:dyDescent="0.4">
      <c r="A8">
        <v>8</v>
      </c>
      <c r="B8">
        <v>114000</v>
      </c>
      <c r="C8">
        <v>122000</v>
      </c>
      <c r="D8">
        <v>8</v>
      </c>
      <c r="E8">
        <v>118</v>
      </c>
      <c r="F8">
        <v>5</v>
      </c>
      <c r="G8">
        <v>118</v>
      </c>
      <c r="H8">
        <v>5</v>
      </c>
      <c r="I8">
        <v>118</v>
      </c>
    </row>
    <row r="9" spans="1:9" x14ac:dyDescent="0.4">
      <c r="A9">
        <v>9</v>
      </c>
      <c r="B9">
        <v>122000</v>
      </c>
      <c r="C9">
        <v>130000</v>
      </c>
      <c r="D9">
        <v>9</v>
      </c>
      <c r="E9">
        <v>126</v>
      </c>
      <c r="F9">
        <v>6</v>
      </c>
      <c r="G9">
        <v>126</v>
      </c>
      <c r="H9">
        <v>6</v>
      </c>
      <c r="I9">
        <v>126</v>
      </c>
    </row>
    <row r="10" spans="1:9" x14ac:dyDescent="0.4">
      <c r="A10">
        <v>10</v>
      </c>
      <c r="B10">
        <v>130000</v>
      </c>
      <c r="C10">
        <v>138000</v>
      </c>
      <c r="D10">
        <v>10</v>
      </c>
      <c r="E10">
        <v>134</v>
      </c>
      <c r="F10">
        <v>7</v>
      </c>
      <c r="G10">
        <v>134</v>
      </c>
      <c r="H10">
        <v>7</v>
      </c>
      <c r="I10">
        <v>134</v>
      </c>
    </row>
    <row r="11" spans="1:9" x14ac:dyDescent="0.4">
      <c r="A11">
        <v>11</v>
      </c>
      <c r="B11">
        <v>138000</v>
      </c>
      <c r="C11">
        <v>146000</v>
      </c>
      <c r="D11">
        <v>11</v>
      </c>
      <c r="E11">
        <v>142</v>
      </c>
      <c r="F11">
        <v>8</v>
      </c>
      <c r="G11">
        <v>142</v>
      </c>
      <c r="H11">
        <v>8</v>
      </c>
      <c r="I11">
        <v>142</v>
      </c>
    </row>
    <row r="12" spans="1:9" x14ac:dyDescent="0.4">
      <c r="A12">
        <v>12</v>
      </c>
      <c r="B12">
        <v>146000</v>
      </c>
      <c r="C12">
        <v>155000</v>
      </c>
      <c r="D12">
        <v>12</v>
      </c>
      <c r="E12">
        <v>150</v>
      </c>
      <c r="F12">
        <v>9</v>
      </c>
      <c r="G12">
        <v>150</v>
      </c>
      <c r="H12">
        <v>9</v>
      </c>
      <c r="I12">
        <v>150</v>
      </c>
    </row>
    <row r="13" spans="1:9" x14ac:dyDescent="0.4">
      <c r="A13">
        <v>13</v>
      </c>
      <c r="B13">
        <v>155000</v>
      </c>
      <c r="C13">
        <v>165000</v>
      </c>
      <c r="D13">
        <v>13</v>
      </c>
      <c r="E13">
        <v>160</v>
      </c>
      <c r="F13">
        <v>10</v>
      </c>
      <c r="G13">
        <v>160</v>
      </c>
      <c r="H13">
        <v>10</v>
      </c>
      <c r="I13">
        <v>160</v>
      </c>
    </row>
    <row r="14" spans="1:9" x14ac:dyDescent="0.4">
      <c r="A14">
        <v>14</v>
      </c>
      <c r="B14">
        <v>165000</v>
      </c>
      <c r="C14">
        <v>175000</v>
      </c>
      <c r="D14">
        <v>14</v>
      </c>
      <c r="E14">
        <v>170</v>
      </c>
      <c r="F14">
        <v>11</v>
      </c>
      <c r="G14">
        <v>170</v>
      </c>
      <c r="H14">
        <v>11</v>
      </c>
      <c r="I14">
        <v>170</v>
      </c>
    </row>
    <row r="15" spans="1:9" x14ac:dyDescent="0.4">
      <c r="A15">
        <v>15</v>
      </c>
      <c r="B15">
        <v>175000</v>
      </c>
      <c r="C15">
        <v>185000</v>
      </c>
      <c r="D15">
        <v>15</v>
      </c>
      <c r="E15">
        <v>180</v>
      </c>
      <c r="F15">
        <v>12</v>
      </c>
      <c r="G15">
        <v>180</v>
      </c>
      <c r="H15">
        <v>12</v>
      </c>
      <c r="I15">
        <v>180</v>
      </c>
    </row>
    <row r="16" spans="1:9" x14ac:dyDescent="0.4">
      <c r="A16">
        <v>16</v>
      </c>
      <c r="B16">
        <v>185000</v>
      </c>
      <c r="C16">
        <v>195000</v>
      </c>
      <c r="D16">
        <v>16</v>
      </c>
      <c r="E16">
        <v>190</v>
      </c>
      <c r="F16">
        <v>13</v>
      </c>
      <c r="G16">
        <v>190</v>
      </c>
      <c r="H16">
        <v>13</v>
      </c>
      <c r="I16">
        <v>190</v>
      </c>
    </row>
    <row r="17" spans="1:9" x14ac:dyDescent="0.4">
      <c r="A17">
        <v>17</v>
      </c>
      <c r="B17">
        <v>195000</v>
      </c>
      <c r="C17">
        <v>210000</v>
      </c>
      <c r="D17">
        <v>17</v>
      </c>
      <c r="E17">
        <v>200</v>
      </c>
      <c r="F17">
        <v>14</v>
      </c>
      <c r="G17">
        <v>200</v>
      </c>
      <c r="H17">
        <v>14</v>
      </c>
      <c r="I17">
        <v>200</v>
      </c>
    </row>
    <row r="18" spans="1:9" x14ac:dyDescent="0.4">
      <c r="A18">
        <v>18</v>
      </c>
      <c r="B18">
        <v>210000</v>
      </c>
      <c r="C18">
        <v>230000</v>
      </c>
      <c r="D18">
        <v>18</v>
      </c>
      <c r="E18">
        <v>220</v>
      </c>
      <c r="F18">
        <v>15</v>
      </c>
      <c r="G18">
        <v>220</v>
      </c>
      <c r="H18">
        <v>15</v>
      </c>
      <c r="I18">
        <v>220</v>
      </c>
    </row>
    <row r="19" spans="1:9" x14ac:dyDescent="0.4">
      <c r="A19">
        <v>19</v>
      </c>
      <c r="B19">
        <v>230000</v>
      </c>
      <c r="C19">
        <v>250000</v>
      </c>
      <c r="D19">
        <v>19</v>
      </c>
      <c r="E19">
        <v>240</v>
      </c>
      <c r="F19">
        <v>16</v>
      </c>
      <c r="G19">
        <v>240</v>
      </c>
      <c r="H19">
        <v>16</v>
      </c>
      <c r="I19">
        <v>240</v>
      </c>
    </row>
    <row r="20" spans="1:9" x14ac:dyDescent="0.4">
      <c r="A20">
        <v>20</v>
      </c>
      <c r="B20">
        <v>250000</v>
      </c>
      <c r="C20">
        <v>270000</v>
      </c>
      <c r="D20">
        <v>20</v>
      </c>
      <c r="E20">
        <v>260</v>
      </c>
      <c r="F20">
        <v>17</v>
      </c>
      <c r="G20">
        <v>260</v>
      </c>
      <c r="H20">
        <v>17</v>
      </c>
      <c r="I20">
        <v>260</v>
      </c>
    </row>
    <row r="21" spans="1:9" x14ac:dyDescent="0.4">
      <c r="A21">
        <v>21</v>
      </c>
      <c r="B21">
        <v>270000</v>
      </c>
      <c r="C21">
        <v>290000</v>
      </c>
      <c r="D21">
        <v>21</v>
      </c>
      <c r="E21">
        <v>280</v>
      </c>
      <c r="F21">
        <v>18</v>
      </c>
      <c r="G21">
        <v>280</v>
      </c>
      <c r="H21">
        <v>18</v>
      </c>
      <c r="I21">
        <v>280</v>
      </c>
    </row>
    <row r="22" spans="1:9" x14ac:dyDescent="0.4">
      <c r="A22">
        <v>22</v>
      </c>
      <c r="B22">
        <v>290000</v>
      </c>
      <c r="C22">
        <v>310000</v>
      </c>
      <c r="D22">
        <v>22</v>
      </c>
      <c r="E22">
        <v>300</v>
      </c>
      <c r="F22">
        <v>19</v>
      </c>
      <c r="G22">
        <v>300</v>
      </c>
      <c r="H22">
        <v>19</v>
      </c>
      <c r="I22">
        <v>300</v>
      </c>
    </row>
    <row r="23" spans="1:9" x14ac:dyDescent="0.4">
      <c r="A23">
        <v>23</v>
      </c>
      <c r="B23">
        <v>310000</v>
      </c>
      <c r="C23">
        <v>330000</v>
      </c>
      <c r="D23">
        <v>23</v>
      </c>
      <c r="E23">
        <v>320</v>
      </c>
      <c r="F23">
        <v>20</v>
      </c>
      <c r="G23">
        <v>320</v>
      </c>
      <c r="H23">
        <v>20</v>
      </c>
      <c r="I23">
        <v>320</v>
      </c>
    </row>
    <row r="24" spans="1:9" x14ac:dyDescent="0.4">
      <c r="A24">
        <v>24</v>
      </c>
      <c r="B24">
        <v>330000</v>
      </c>
      <c r="C24">
        <v>350000</v>
      </c>
      <c r="D24">
        <v>24</v>
      </c>
      <c r="E24">
        <v>340</v>
      </c>
      <c r="F24">
        <v>21</v>
      </c>
      <c r="G24">
        <v>340</v>
      </c>
      <c r="H24">
        <v>21</v>
      </c>
      <c r="I24">
        <v>340</v>
      </c>
    </row>
    <row r="25" spans="1:9" x14ac:dyDescent="0.4">
      <c r="A25">
        <v>25</v>
      </c>
      <c r="B25">
        <v>350000</v>
      </c>
      <c r="C25">
        <v>370000</v>
      </c>
      <c r="D25">
        <v>25</v>
      </c>
      <c r="E25">
        <v>360</v>
      </c>
      <c r="F25">
        <v>22</v>
      </c>
      <c r="G25">
        <v>360</v>
      </c>
      <c r="H25">
        <v>22</v>
      </c>
      <c r="I25">
        <v>360</v>
      </c>
    </row>
    <row r="26" spans="1:9" x14ac:dyDescent="0.4">
      <c r="A26">
        <v>26</v>
      </c>
      <c r="B26">
        <v>370000</v>
      </c>
      <c r="C26">
        <v>395000</v>
      </c>
      <c r="D26">
        <v>26</v>
      </c>
      <c r="E26">
        <v>380</v>
      </c>
      <c r="F26">
        <v>23</v>
      </c>
      <c r="G26">
        <v>380</v>
      </c>
      <c r="H26">
        <v>23</v>
      </c>
      <c r="I26">
        <v>380</v>
      </c>
    </row>
    <row r="27" spans="1:9" x14ac:dyDescent="0.4">
      <c r="A27">
        <v>27</v>
      </c>
      <c r="B27">
        <v>395000</v>
      </c>
      <c r="C27">
        <v>425000</v>
      </c>
      <c r="D27">
        <v>27</v>
      </c>
      <c r="E27">
        <v>410</v>
      </c>
      <c r="F27">
        <v>24</v>
      </c>
      <c r="G27">
        <v>410</v>
      </c>
      <c r="H27">
        <v>24</v>
      </c>
      <c r="I27">
        <v>410</v>
      </c>
    </row>
    <row r="28" spans="1:9" x14ac:dyDescent="0.4">
      <c r="A28">
        <v>28</v>
      </c>
      <c r="B28">
        <v>425000</v>
      </c>
      <c r="C28">
        <v>455000</v>
      </c>
      <c r="D28">
        <v>28</v>
      </c>
      <c r="E28">
        <v>440</v>
      </c>
      <c r="F28">
        <v>25</v>
      </c>
      <c r="G28">
        <v>440</v>
      </c>
      <c r="H28">
        <v>25</v>
      </c>
      <c r="I28">
        <v>440</v>
      </c>
    </row>
    <row r="29" spans="1:9" x14ac:dyDescent="0.4">
      <c r="A29">
        <v>29</v>
      </c>
      <c r="B29">
        <v>455000</v>
      </c>
      <c r="C29">
        <v>485000</v>
      </c>
      <c r="D29">
        <v>29</v>
      </c>
      <c r="E29">
        <v>470</v>
      </c>
      <c r="F29">
        <v>26</v>
      </c>
      <c r="G29">
        <v>470</v>
      </c>
      <c r="H29">
        <v>26</v>
      </c>
      <c r="I29">
        <v>470</v>
      </c>
    </row>
    <row r="30" spans="1:9" x14ac:dyDescent="0.4">
      <c r="A30">
        <v>30</v>
      </c>
      <c r="B30">
        <v>485000</v>
      </c>
      <c r="C30">
        <v>515000</v>
      </c>
      <c r="D30">
        <v>30</v>
      </c>
      <c r="E30">
        <v>500</v>
      </c>
      <c r="F30">
        <v>27</v>
      </c>
      <c r="G30">
        <v>500</v>
      </c>
      <c r="H30">
        <v>27</v>
      </c>
      <c r="I30">
        <v>500</v>
      </c>
    </row>
    <row r="31" spans="1:9" x14ac:dyDescent="0.4">
      <c r="A31">
        <v>31</v>
      </c>
      <c r="B31">
        <v>515000</v>
      </c>
      <c r="C31">
        <v>545000</v>
      </c>
      <c r="D31">
        <v>31</v>
      </c>
      <c r="E31">
        <v>530</v>
      </c>
      <c r="F31">
        <v>28</v>
      </c>
      <c r="G31">
        <v>530</v>
      </c>
      <c r="H31">
        <v>28</v>
      </c>
      <c r="I31">
        <v>530</v>
      </c>
    </row>
    <row r="32" spans="1:9" x14ac:dyDescent="0.4">
      <c r="A32">
        <v>32</v>
      </c>
      <c r="B32">
        <v>545000</v>
      </c>
      <c r="C32">
        <v>575000</v>
      </c>
      <c r="D32">
        <v>32</v>
      </c>
      <c r="E32">
        <v>560</v>
      </c>
      <c r="F32">
        <v>29</v>
      </c>
      <c r="G32">
        <v>560</v>
      </c>
      <c r="H32">
        <v>29</v>
      </c>
      <c r="I32">
        <v>560</v>
      </c>
    </row>
    <row r="33" spans="1:9" x14ac:dyDescent="0.4">
      <c r="A33">
        <v>33</v>
      </c>
      <c r="B33">
        <v>575000</v>
      </c>
      <c r="C33">
        <v>605000</v>
      </c>
      <c r="D33">
        <v>33</v>
      </c>
      <c r="E33">
        <v>590</v>
      </c>
      <c r="F33">
        <v>30</v>
      </c>
      <c r="G33">
        <v>590</v>
      </c>
      <c r="H33">
        <v>30</v>
      </c>
      <c r="I33">
        <v>590</v>
      </c>
    </row>
    <row r="34" spans="1:9" x14ac:dyDescent="0.4">
      <c r="A34">
        <v>34</v>
      </c>
      <c r="B34">
        <v>605000</v>
      </c>
      <c r="C34">
        <v>635000</v>
      </c>
      <c r="D34">
        <v>34</v>
      </c>
      <c r="E34">
        <v>620</v>
      </c>
      <c r="F34">
        <v>31</v>
      </c>
      <c r="G34">
        <v>620</v>
      </c>
      <c r="H34">
        <v>31</v>
      </c>
      <c r="I34">
        <v>620</v>
      </c>
    </row>
    <row r="35" spans="1:9" x14ac:dyDescent="0.4">
      <c r="A35">
        <v>35</v>
      </c>
      <c r="B35">
        <v>635000</v>
      </c>
      <c r="C35">
        <v>665000</v>
      </c>
      <c r="D35">
        <v>35</v>
      </c>
      <c r="E35">
        <v>650</v>
      </c>
      <c r="F35">
        <v>32</v>
      </c>
      <c r="G35">
        <v>650</v>
      </c>
      <c r="H35">
        <v>32</v>
      </c>
      <c r="I35">
        <v>650</v>
      </c>
    </row>
    <row r="36" spans="1:9" x14ac:dyDescent="0.4">
      <c r="A36">
        <v>36</v>
      </c>
      <c r="B36">
        <v>665000</v>
      </c>
      <c r="C36">
        <v>695000</v>
      </c>
      <c r="D36">
        <v>36</v>
      </c>
      <c r="E36">
        <v>680</v>
      </c>
      <c r="F36">
        <v>32</v>
      </c>
      <c r="G36">
        <v>650</v>
      </c>
      <c r="H36">
        <v>32</v>
      </c>
      <c r="I36">
        <v>650</v>
      </c>
    </row>
    <row r="37" spans="1:9" x14ac:dyDescent="0.4">
      <c r="A37">
        <v>37</v>
      </c>
      <c r="B37">
        <v>695000</v>
      </c>
      <c r="C37">
        <v>730000</v>
      </c>
      <c r="D37">
        <v>37</v>
      </c>
      <c r="E37">
        <v>710</v>
      </c>
      <c r="F37">
        <v>32</v>
      </c>
      <c r="G37">
        <v>650</v>
      </c>
      <c r="H37">
        <v>32</v>
      </c>
      <c r="I37">
        <v>650</v>
      </c>
    </row>
    <row r="38" spans="1:9" x14ac:dyDescent="0.4">
      <c r="A38">
        <v>38</v>
      </c>
      <c r="B38">
        <v>730000</v>
      </c>
      <c r="C38">
        <v>770000</v>
      </c>
      <c r="D38">
        <v>38</v>
      </c>
      <c r="E38">
        <v>750</v>
      </c>
      <c r="F38">
        <v>32</v>
      </c>
      <c r="G38">
        <v>650</v>
      </c>
      <c r="H38">
        <v>32</v>
      </c>
      <c r="I38">
        <v>650</v>
      </c>
    </row>
    <row r="39" spans="1:9" x14ac:dyDescent="0.4">
      <c r="A39">
        <v>39</v>
      </c>
      <c r="B39">
        <v>770000</v>
      </c>
      <c r="C39">
        <v>810000</v>
      </c>
      <c r="D39">
        <v>39</v>
      </c>
      <c r="E39">
        <v>790</v>
      </c>
      <c r="F39">
        <v>32</v>
      </c>
      <c r="G39">
        <v>650</v>
      </c>
      <c r="H39">
        <v>32</v>
      </c>
      <c r="I39">
        <v>650</v>
      </c>
    </row>
    <row r="40" spans="1:9" x14ac:dyDescent="0.4">
      <c r="A40">
        <v>40</v>
      </c>
      <c r="B40">
        <v>810000</v>
      </c>
      <c r="C40">
        <v>855000</v>
      </c>
      <c r="D40">
        <v>40</v>
      </c>
      <c r="E40">
        <v>830</v>
      </c>
      <c r="F40">
        <v>32</v>
      </c>
      <c r="G40">
        <v>650</v>
      </c>
      <c r="H40">
        <v>32</v>
      </c>
      <c r="I40">
        <v>650</v>
      </c>
    </row>
    <row r="41" spans="1:9" x14ac:dyDescent="0.4">
      <c r="A41">
        <v>41</v>
      </c>
      <c r="B41">
        <v>855000</v>
      </c>
      <c r="C41">
        <v>905000</v>
      </c>
      <c r="D41">
        <v>41</v>
      </c>
      <c r="E41">
        <v>880</v>
      </c>
      <c r="F41">
        <v>32</v>
      </c>
      <c r="G41">
        <v>650</v>
      </c>
      <c r="H41">
        <v>32</v>
      </c>
      <c r="I41">
        <v>650</v>
      </c>
    </row>
    <row r="42" spans="1:9" x14ac:dyDescent="0.4">
      <c r="A42">
        <v>42</v>
      </c>
      <c r="B42">
        <v>905000</v>
      </c>
      <c r="C42">
        <v>955000</v>
      </c>
      <c r="D42">
        <v>42</v>
      </c>
      <c r="E42">
        <v>930</v>
      </c>
      <c r="F42">
        <v>32</v>
      </c>
      <c r="G42">
        <v>650</v>
      </c>
      <c r="H42">
        <v>32</v>
      </c>
      <c r="I42">
        <v>650</v>
      </c>
    </row>
    <row r="43" spans="1:9" x14ac:dyDescent="0.4">
      <c r="A43">
        <v>43</v>
      </c>
      <c r="B43">
        <v>955000</v>
      </c>
      <c r="C43">
        <v>1005000</v>
      </c>
      <c r="D43">
        <v>43</v>
      </c>
      <c r="E43">
        <v>980</v>
      </c>
      <c r="F43">
        <v>32</v>
      </c>
      <c r="G43">
        <v>650</v>
      </c>
      <c r="H43">
        <v>32</v>
      </c>
      <c r="I43">
        <v>650</v>
      </c>
    </row>
    <row r="44" spans="1:9" x14ac:dyDescent="0.4">
      <c r="A44">
        <v>44</v>
      </c>
      <c r="B44">
        <v>1005000</v>
      </c>
      <c r="C44">
        <v>1055000</v>
      </c>
      <c r="D44">
        <v>44</v>
      </c>
      <c r="E44">
        <v>1030</v>
      </c>
      <c r="F44">
        <v>32</v>
      </c>
      <c r="G44">
        <v>650</v>
      </c>
      <c r="H44">
        <v>32</v>
      </c>
      <c r="I44">
        <v>650</v>
      </c>
    </row>
    <row r="45" spans="1:9" x14ac:dyDescent="0.4">
      <c r="A45">
        <v>45</v>
      </c>
      <c r="B45">
        <v>1055000</v>
      </c>
      <c r="C45">
        <v>1115000</v>
      </c>
      <c r="D45">
        <v>45</v>
      </c>
      <c r="E45">
        <v>1090</v>
      </c>
      <c r="F45">
        <v>32</v>
      </c>
      <c r="G45">
        <v>650</v>
      </c>
      <c r="H45">
        <v>32</v>
      </c>
      <c r="I45">
        <v>650</v>
      </c>
    </row>
    <row r="46" spans="1:9" x14ac:dyDescent="0.4">
      <c r="A46">
        <v>46</v>
      </c>
      <c r="B46">
        <v>1115000</v>
      </c>
      <c r="C46">
        <v>1175000</v>
      </c>
      <c r="D46">
        <v>46</v>
      </c>
      <c r="E46">
        <v>1150</v>
      </c>
      <c r="F46">
        <v>32</v>
      </c>
      <c r="G46">
        <v>650</v>
      </c>
      <c r="H46">
        <v>32</v>
      </c>
      <c r="I46">
        <v>650</v>
      </c>
    </row>
    <row r="47" spans="1:9" x14ac:dyDescent="0.4">
      <c r="A47">
        <v>47</v>
      </c>
      <c r="B47">
        <v>1175000</v>
      </c>
      <c r="C47">
        <v>1235000</v>
      </c>
      <c r="D47">
        <v>47</v>
      </c>
      <c r="E47">
        <v>1210</v>
      </c>
      <c r="F47">
        <v>32</v>
      </c>
      <c r="G47">
        <v>650</v>
      </c>
      <c r="H47">
        <v>32</v>
      </c>
      <c r="I47">
        <v>650</v>
      </c>
    </row>
    <row r="48" spans="1:9" x14ac:dyDescent="0.4">
      <c r="A48">
        <v>48</v>
      </c>
      <c r="B48">
        <v>1235000</v>
      </c>
      <c r="C48">
        <v>1295000</v>
      </c>
      <c r="D48">
        <v>48</v>
      </c>
      <c r="E48">
        <v>1270</v>
      </c>
      <c r="F48">
        <v>32</v>
      </c>
      <c r="G48">
        <v>650</v>
      </c>
      <c r="H48">
        <v>32</v>
      </c>
      <c r="I48">
        <v>650</v>
      </c>
    </row>
    <row r="49" spans="1:9" x14ac:dyDescent="0.4">
      <c r="A49">
        <v>49</v>
      </c>
      <c r="B49">
        <v>1295000</v>
      </c>
      <c r="C49">
        <v>1355000</v>
      </c>
      <c r="D49">
        <v>49</v>
      </c>
      <c r="E49">
        <v>1330</v>
      </c>
      <c r="F49">
        <v>32</v>
      </c>
      <c r="G49">
        <v>650</v>
      </c>
      <c r="H49">
        <v>32</v>
      </c>
      <c r="I49">
        <v>650</v>
      </c>
    </row>
    <row r="50" spans="1:9" x14ac:dyDescent="0.4">
      <c r="A50">
        <v>50</v>
      </c>
      <c r="B50">
        <v>1355000</v>
      </c>
      <c r="C50">
        <v>1415000</v>
      </c>
      <c r="D50">
        <v>50</v>
      </c>
      <c r="E50">
        <v>1390</v>
      </c>
      <c r="F50">
        <v>32</v>
      </c>
      <c r="G50">
        <v>650</v>
      </c>
      <c r="H50">
        <v>32</v>
      </c>
      <c r="I50">
        <v>650</v>
      </c>
    </row>
  </sheetData>
  <sheetProtection algorithmName="SHA-512" hashValue="NipimhTctfy+sxIoFVBnccadwx8AB/IR1R99GXlMwEJ3Prg3+QKPpS1UL+r+Ayheg/9X4kPKB7eTdh1IC74hPQ==" saltValue="E9KaHqzt20Y3dIX2x1vxbg=="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入力シート</vt:lpstr>
      <vt:lpstr>取込シート</vt:lpstr>
      <vt:lpstr>等級表</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KYOSAI</dc:creator>
  <cp:lastModifiedBy>User</cp:lastModifiedBy>
  <cp:lastPrinted>2023-05-29T06:23:22Z</cp:lastPrinted>
  <dcterms:created xsi:type="dcterms:W3CDTF">2023-01-27T01:54:13Z</dcterms:created>
  <dcterms:modified xsi:type="dcterms:W3CDTF">2024-05-09T00:42:54Z</dcterms:modified>
</cp:coreProperties>
</file>